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cgroepbv.sharepoint.com/sites/Projecten2023/Gedeelde documenten/23.217 Aedes Ontwikkeling producten tbv bus case middenhuur corpo's/Data, docu &amp; info/"/>
    </mc:Choice>
  </mc:AlternateContent>
  <xr:revisionPtr revIDLastSave="36" documentId="8_{1CA3168B-CB34-421A-AAFA-E4F0F2B73512}" xr6:coauthVersionLast="47" xr6:coauthVersionMax="47" xr10:uidLastSave="{4FA2C590-3D46-4630-89FB-FF6501DBAA59}"/>
  <bookViews>
    <workbookView xWindow="25800" yWindow="0" windowWidth="25800" windowHeight="21000" xr2:uid="{00000000-000D-0000-FFFF-FFFF00000000}"/>
  </bookViews>
  <sheets>
    <sheet name="Toelichting gebruik" sheetId="8" r:id="rId1"/>
    <sheet name="Risico-analysemodel " sheetId="5" r:id="rId2"/>
  </sheets>
  <definedNames>
    <definedName name="_xlnm.Print_Area" localSheetId="1">'Risico-analysemodel '!$A$1:$L$43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10" i="5"/>
  <c r="J25" i="5" l="1"/>
  <c r="L30" i="5" s="1"/>
</calcChain>
</file>

<file path=xl/sharedStrings.xml><?xml version="1.0" encoding="utf-8"?>
<sst xmlns="http://schemas.openxmlformats.org/spreadsheetml/2006/main" count="83" uniqueCount="72">
  <si>
    <t>Risico model expoitatie - Toelichting gebruik model</t>
  </si>
  <si>
    <t>Toelichting model</t>
  </si>
  <si>
    <t xml:space="preserve">Het model is gericht op het registreren van geïdentificeerde risico's, het (waar mogelijk) kwantificeren hiervan en het beschrijven van acties/maatregelen die genomen worden de risico's te beperken. </t>
  </si>
  <si>
    <t xml:space="preserve">Het model is nadrukkelijk bedoeld om te gebruiken in de projectontwikkelingsfase. </t>
  </si>
  <si>
    <t>Op het volgende tabblad vult u de risico's in. Deze kunnen per project verschillen</t>
  </si>
  <si>
    <t>Het model moet worden gezien als hulpmiddel voor de projectleider bij de totstandkoming / uitvoering van een project.</t>
  </si>
  <si>
    <t>De planeconoom zorgt voor financiële onderbouwing</t>
  </si>
  <si>
    <t>Tab Risico-analysemodel</t>
  </si>
  <si>
    <t>Op het volgende tabblad kunt u het risico-analysemodel invullen.</t>
  </si>
  <si>
    <t>In kolom B doen we een voorzet voor de in te vullen risico's.  Deze kunt u eenvoudig slepen naar kolom D. In kolom F kunt u het geïdentificeerde risico nader toelichten.</t>
  </si>
  <si>
    <t xml:space="preserve">In kolom H vult u het verwachte financiële effect van het risico in. </t>
  </si>
  <si>
    <t>Hierna moet in kolom I een kansinschatting van het optreden van het effect worden ingevuld. Hier wordt gekozen o.b.v. een driepuntsschaal die u door middel van een drop-downmenu kunt invullen.</t>
  </si>
  <si>
    <t>Op basis van de omvang van het effect en de kansinschatting wordt de indicatieve omvang van het risico berekend.</t>
  </si>
  <si>
    <t>Onderaan kolom F kunt u de omvang van het budget voor onvoorziene omstandigheden voor dit project invullen. Is dit budget lager dan totale financiële omvang van de risico's? Dan verschijnt er een waarschuwing</t>
  </si>
  <si>
    <t>Risico's (niet uitputtend)</t>
  </si>
  <si>
    <t>Risico investeringsbeslissingen</t>
  </si>
  <si>
    <t>Omvang risico</t>
  </si>
  <si>
    <t>Acties en maatregelen</t>
  </si>
  <si>
    <t>Beschrijving risico</t>
  </si>
  <si>
    <t>Effect financieel</t>
  </si>
  <si>
    <t xml:space="preserve">Kans inschatting. </t>
  </si>
  <si>
    <t>Financiele omvang risico</t>
  </si>
  <si>
    <t>Actie / maatregel om risico te beperken</t>
  </si>
  <si>
    <t>Kies uit de lijst (kolom B) welke risico's in dit geval van toepassing zijn</t>
  </si>
  <si>
    <t>toelichting</t>
  </si>
  <si>
    <t xml:space="preserve">max. financieel effect in € </t>
  </si>
  <si>
    <t>Laag = kleine kans, hoog = grote kans</t>
  </si>
  <si>
    <t>Financieel effect x kans</t>
  </si>
  <si>
    <t>Toelichting</t>
  </si>
  <si>
    <t>Markttechnische risico's</t>
  </si>
  <si>
    <t>Risico (kiezen uit lijst links)</t>
  </si>
  <si>
    <t>Vastgoedexploitatie</t>
  </si>
  <si>
    <t>Laag</t>
  </si>
  <si>
    <t>Vastgoedkwaliteit (TCO)</t>
  </si>
  <si>
    <t>Midden</t>
  </si>
  <si>
    <t>Eindgebruikers</t>
  </si>
  <si>
    <t>Prijsstijgingen</t>
  </si>
  <si>
    <t>Hoog</t>
  </si>
  <si>
    <t>Concurrerend aanbod</t>
  </si>
  <si>
    <t>Risico's aan de opbrengstenkant</t>
  </si>
  <si>
    <t>Marktwaarde programma en rendementen</t>
  </si>
  <si>
    <t>(het niet krijgen van) subsidies</t>
  </si>
  <si>
    <t>Grondwaarde programma</t>
  </si>
  <si>
    <t>Vastgoedkwaliteit</t>
  </si>
  <si>
    <t xml:space="preserve">Beklemmingen bij verkoop? </t>
  </si>
  <si>
    <t>Risico's aan de kostenkant</t>
  </si>
  <si>
    <t>Civiel-technische kosten</t>
  </si>
  <si>
    <t>Kosten en risico's betrekking hebbende op de bouw</t>
  </si>
  <si>
    <t>Fiscale risico's</t>
  </si>
  <si>
    <t>Kosten/risico's gepaard gaande met projectlocatie (denk aan monumentale status, asbest, flora/fauna/ grondvervuiling / sanering)</t>
  </si>
  <si>
    <t>Totaal</t>
  </si>
  <si>
    <t>Planontwikkelingskosten</t>
  </si>
  <si>
    <t>Rentekosten</t>
  </si>
  <si>
    <t>Extra kosten door uitloop</t>
  </si>
  <si>
    <t>Procesmatige risico's</t>
  </si>
  <si>
    <t>Overige betrokken partijen</t>
  </si>
  <si>
    <t>Omvang budget voor onvoorziene omstandigheden voor dit project</t>
  </si>
  <si>
    <t>Vergunningen (bestemmingsplan, bouwvergunning)</t>
  </si>
  <si>
    <t>Afhankelijkheden door samenwerking</t>
  </si>
  <si>
    <t>Erkenningsvoorwaarden</t>
  </si>
  <si>
    <t>Vertraging door politieke ontwikkelingen</t>
  </si>
  <si>
    <t>Contractering bouwer</t>
  </si>
  <si>
    <t>Juridische procedures</t>
  </si>
  <si>
    <t xml:space="preserve">Overige risico's </t>
  </si>
  <si>
    <t>Draagvlak (huurders en buurt)</t>
  </si>
  <si>
    <t>Gemeentelijke samenwerking</t>
  </si>
  <si>
    <t>Gemeentelijke ambities (duurzaamheidseisen, parkeren, mobiliteit, PA)</t>
  </si>
  <si>
    <t>Nutsbedrijven / energienet overbelast</t>
  </si>
  <si>
    <t>Grondeigendom/erfpacht/lasten en bezwaren</t>
  </si>
  <si>
    <t>Klantwaarde / imago</t>
  </si>
  <si>
    <t>Wijzigende regelgeving</t>
  </si>
  <si>
    <t>Overig, namelijk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</si>
</sst>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[$€-413]\ * #,##0_ ;_ [$€-413]\ * \-#,##0_ ;_ [$€-413]\ * &quot;-&quot;??_ ;_ @_ "/>
    <numFmt numFmtId="166" formatCode="_ &quot;€&quot;\ * #,##0_ ;_ &quot;€&quot;\ * \-#,##0_ ;_ &quot;€&quot;\ * &quot;-&quot;??_ ;_ @_ "/>
  </numFmts>
  <fonts count="14">
    <font>
      <sz val="11"/>
      <color theme="1"/>
      <name val="Univers"/>
      <family val="2"/>
    </font>
    <font>
      <b/>
      <sz val="11"/>
      <color theme="1"/>
      <name val="Univers"/>
      <family val="2"/>
    </font>
    <font>
      <sz val="11"/>
      <color theme="0"/>
      <name val="Univers"/>
      <family val="2"/>
    </font>
    <font>
      <sz val="18"/>
      <color theme="0"/>
      <name val="Univers"/>
      <family val="2"/>
    </font>
    <font>
      <sz val="11"/>
      <color theme="1"/>
      <name val="Univers"/>
      <family val="2"/>
    </font>
    <font>
      <b/>
      <sz val="12"/>
      <color theme="1"/>
      <name val="Univers"/>
      <family val="2"/>
    </font>
    <font>
      <b/>
      <sz val="16"/>
      <color theme="1"/>
      <name val="Univers"/>
      <family val="2"/>
    </font>
    <font>
      <b/>
      <sz val="18"/>
      <color theme="1"/>
      <name val="Univers"/>
      <family val="2"/>
    </font>
    <font>
      <sz val="11"/>
      <color theme="1"/>
      <name val="Calibri"/>
      <family val="2"/>
      <scheme val="minor"/>
    </font>
    <font>
      <b/>
      <sz val="18"/>
      <color theme="0"/>
      <name val="Univers"/>
      <family val="2"/>
    </font>
    <font>
      <b/>
      <sz val="11"/>
      <color theme="0"/>
      <name val="Univers"/>
      <family val="2"/>
    </font>
    <font>
      <sz val="8"/>
      <name val="Univers"/>
      <family val="2"/>
    </font>
    <font>
      <b/>
      <sz val="14"/>
      <color theme="1"/>
      <name val="Univers"/>
      <family val="2"/>
    </font>
    <font>
      <b/>
      <sz val="11.5"/>
      <color theme="1"/>
      <name val="Univers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EC1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5A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5" borderId="4" xfId="0" applyFont="1" applyFill="1" applyBorder="1"/>
    <xf numFmtId="0" fontId="2" fillId="5" borderId="2" xfId="0" applyFont="1" applyFill="1" applyBorder="1"/>
    <xf numFmtId="0" fontId="0" fillId="4" borderId="1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165" fontId="0" fillId="3" borderId="1" xfId="1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166" fontId="0" fillId="6" borderId="1" xfId="1" applyNumberFormat="1" applyFont="1" applyFill="1" applyBorder="1" applyAlignment="1">
      <alignment horizontal="left" vertical="top"/>
    </xf>
    <xf numFmtId="0" fontId="0" fillId="6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7" borderId="1" xfId="0" applyFill="1" applyBorder="1" applyAlignment="1">
      <alignment horizontal="center" vertical="top"/>
    </xf>
    <xf numFmtId="0" fontId="9" fillId="5" borderId="3" xfId="0" applyFont="1" applyFill="1" applyBorder="1"/>
    <xf numFmtId="0" fontId="10" fillId="5" borderId="4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5" xfId="0" applyFont="1" applyFill="1" applyBorder="1"/>
    <xf numFmtId="0" fontId="10" fillId="8" borderId="5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0" fillId="8" borderId="6" xfId="0" applyFont="1" applyFill="1" applyBorder="1"/>
    <xf numFmtId="0" fontId="5" fillId="4" borderId="1" xfId="0" applyFont="1" applyFill="1" applyBorder="1"/>
    <xf numFmtId="0" fontId="0" fillId="9" borderId="1" xfId="0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6" fontId="1" fillId="6" borderId="1" xfId="1" applyNumberFormat="1" applyFont="1" applyFill="1" applyBorder="1" applyAlignment="1">
      <alignment horizontal="left" vertical="top"/>
    </xf>
    <xf numFmtId="0" fontId="0" fillId="0" borderId="1" xfId="0" applyBorder="1"/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165" fontId="5" fillId="3" borderId="5" xfId="1" applyNumberFormat="1" applyFont="1" applyFill="1" applyBorder="1" applyAlignment="1">
      <alignment vertical="center"/>
    </xf>
    <xf numFmtId="165" fontId="5" fillId="3" borderId="7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3">
    <cellStyle name="Standaard" xfId="0" builtinId="0"/>
    <cellStyle name="Standaard 2" xfId="2" xr:uid="{27547BA1-F678-4842-B2EB-6514E53633B5}"/>
    <cellStyle name="Valuta" xfId="1" builtinId="4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EC1D1"/>
      <color rgb="FF0098D8"/>
      <color rgb="FF0075A4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797720</xdr:colOff>
      <xdr:row>33</xdr:row>
      <xdr:rowOff>0</xdr:rowOff>
    </xdr:from>
    <xdr:to>
      <xdr:col>8</xdr:col>
      <xdr:colOff>0</xdr:colOff>
      <xdr:row>33</xdr:row>
      <xdr:rowOff>11907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204158" y="2726532"/>
          <a:ext cx="547686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400" b="1">
              <a:solidFill>
                <a:srgbClr val="FF0000"/>
              </a:solidFill>
            </a:rPr>
            <a:t>OF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8E50-3D56-4721-8400-08DA2DE2FFEB}">
  <sheetPr>
    <tabColor rgb="FFFFC000"/>
  </sheetPr>
  <dimension ref="A1:AO231"/>
  <sheetViews>
    <sheetView tabSelected="1" zoomScale="114" zoomScaleNormal="85" workbookViewId="0">
      <selection activeCell="B38" sqref="B38"/>
    </sheetView>
  </sheetViews>
  <sheetFormatPr defaultRowHeight="15"/>
  <cols>
    <col min="1" max="1" width="2.875" customWidth="1"/>
    <col min="2" max="2" width="193.25" bestFit="1" customWidth="1"/>
    <col min="3" max="3" width="23" customWidth="1"/>
    <col min="4" max="4" width="23.125" customWidth="1"/>
    <col min="5" max="5" width="21.125" customWidth="1"/>
    <col min="6" max="6" width="19.5" customWidth="1"/>
    <col min="7" max="7" width="15.375" customWidth="1"/>
    <col min="8" max="8" width="14.5" customWidth="1"/>
    <col min="9" max="9" width="2.625" customWidth="1"/>
    <col min="10" max="10" width="11.25" customWidth="1"/>
    <col min="11" max="11" width="10.75" bestFit="1" customWidth="1"/>
    <col min="12" max="12" width="9.5" bestFit="1" customWidth="1"/>
    <col min="13" max="13" width="10.625" bestFit="1" customWidth="1"/>
  </cols>
  <sheetData>
    <row r="1" spans="1:4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23.25">
      <c r="A2" s="2"/>
      <c r="B2" s="23" t="s">
        <v>0</v>
      </c>
      <c r="C2" s="24"/>
      <c r="D2" s="24"/>
      <c r="E2" s="3"/>
      <c r="F2" s="3"/>
      <c r="G2" s="3"/>
      <c r="H2" s="3"/>
      <c r="I2" s="3"/>
      <c r="J2" s="3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>
      <c r="A4" s="2"/>
      <c r="B4" s="27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>
      <c r="A5" s="2"/>
      <c r="B5" s="2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>
      <c r="A6" s="2"/>
      <c r="B6" s="25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>
      <c r="A7" s="2"/>
      <c r="B7" s="25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>
      <c r="A8" s="2"/>
      <c r="B8" s="25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>
      <c r="A9" s="2"/>
      <c r="B9" s="25" t="s">
        <v>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>
      <c r="A10" s="2"/>
      <c r="B10" s="25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5.75" thickBot="1">
      <c r="A11" s="2"/>
      <c r="B11" s="2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5.75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/>
      <c r="B14" s="28" t="s">
        <v>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>
      <c r="A15" s="2"/>
      <c r="B15" s="3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>
      <c r="A16" s="2"/>
      <c r="B16" s="29" t="s">
        <v>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>
      <c r="A17" s="2"/>
      <c r="B17" s="29" t="s">
        <v>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>
      <c r="A18" s="2"/>
      <c r="B18" s="29" t="s">
        <v>10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>
      <c r="A19" s="2"/>
      <c r="B19" s="29" t="s">
        <v>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/>
      <c r="B20" s="29" t="s">
        <v>12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>
      <c r="A21" s="2"/>
      <c r="B21" s="2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/>
      <c r="B22" s="29" t="s">
        <v>13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5.75" thickBot="1">
      <c r="A23" s="2"/>
      <c r="B23" s="3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5A4"/>
    <pageSetUpPr fitToPage="1"/>
  </sheetPr>
  <dimension ref="A1:AW122"/>
  <sheetViews>
    <sheetView zoomScale="87" zoomScaleNormal="40" workbookViewId="0">
      <selection activeCell="I41" sqref="I41"/>
    </sheetView>
  </sheetViews>
  <sheetFormatPr defaultRowHeight="15"/>
  <cols>
    <col min="1" max="1" width="6.875" customWidth="1"/>
    <col min="2" max="2" width="117.125" bestFit="1" customWidth="1"/>
    <col min="3" max="3" width="8.625" customWidth="1"/>
    <col min="4" max="4" width="67.75" customWidth="1"/>
    <col min="5" max="5" width="3.625" customWidth="1"/>
    <col min="6" max="6" width="31.625" customWidth="1"/>
    <col min="7" max="7" width="2.75" customWidth="1"/>
    <col min="8" max="8" width="15.375" customWidth="1"/>
    <col min="9" max="9" width="18" customWidth="1"/>
    <col min="10" max="10" width="27.75" customWidth="1"/>
    <col min="11" max="11" width="4.125" customWidth="1"/>
    <col min="12" max="12" width="62.75" bestFit="1" customWidth="1"/>
  </cols>
  <sheetData>
    <row r="1" spans="1:4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23.25">
      <c r="A2" s="2"/>
      <c r="B2" s="2"/>
      <c r="C2" s="2"/>
      <c r="D2" s="15"/>
      <c r="E2" s="17"/>
      <c r="F2" s="17"/>
      <c r="G2" s="17"/>
      <c r="H2" s="17"/>
      <c r="I2" s="17"/>
      <c r="J2" s="16"/>
      <c r="K2" s="17"/>
      <c r="L2" s="1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0.25" customHeight="1">
      <c r="A5" s="2"/>
      <c r="B5" s="46" t="s">
        <v>14</v>
      </c>
      <c r="C5" s="2"/>
      <c r="D5" s="46" t="s">
        <v>15</v>
      </c>
      <c r="E5" s="7"/>
      <c r="F5" s="31"/>
      <c r="G5" s="7"/>
      <c r="H5" s="54" t="s">
        <v>16</v>
      </c>
      <c r="I5" s="55"/>
      <c r="J5" s="56"/>
      <c r="K5" s="7"/>
      <c r="L5" s="31" t="s">
        <v>17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>
      <c r="A6" s="2"/>
      <c r="B6" s="47"/>
      <c r="C6" s="2"/>
      <c r="D6" s="47"/>
      <c r="E6" s="14"/>
      <c r="F6" s="33" t="s">
        <v>18</v>
      </c>
      <c r="G6" s="7"/>
      <c r="H6" s="34" t="s">
        <v>19</v>
      </c>
      <c r="I6" s="34" t="s">
        <v>20</v>
      </c>
      <c r="J6" s="34" t="s">
        <v>21</v>
      </c>
      <c r="K6" s="7"/>
      <c r="L6" s="33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30">
      <c r="A7" s="2"/>
      <c r="B7" s="35"/>
      <c r="C7" s="2"/>
      <c r="D7" s="42" t="s">
        <v>23</v>
      </c>
      <c r="E7" s="14"/>
      <c r="F7" s="5" t="s">
        <v>24</v>
      </c>
      <c r="G7" s="7"/>
      <c r="H7" s="20" t="s">
        <v>25</v>
      </c>
      <c r="I7" s="20" t="s">
        <v>26</v>
      </c>
      <c r="J7" s="20" t="s">
        <v>27</v>
      </c>
      <c r="K7" s="7"/>
      <c r="L7" s="5" t="s">
        <v>28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30.75" customHeight="1">
      <c r="A8" s="2"/>
      <c r="B8" s="2"/>
      <c r="C8" s="2"/>
      <c r="D8" s="7"/>
      <c r="E8" s="7"/>
      <c r="F8" s="7"/>
      <c r="G8" s="7"/>
      <c r="H8" s="7"/>
      <c r="I8" s="7"/>
      <c r="J8" s="7"/>
      <c r="K8" s="7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.75">
      <c r="A9" s="2"/>
      <c r="B9" s="37" t="s">
        <v>29</v>
      </c>
      <c r="C9" s="2"/>
      <c r="D9" s="6" t="s">
        <v>30</v>
      </c>
      <c r="E9" s="14"/>
      <c r="F9" s="32"/>
      <c r="G9" s="7"/>
      <c r="H9" s="57" t="s">
        <v>16</v>
      </c>
      <c r="I9" s="58"/>
      <c r="J9" s="59"/>
      <c r="K9" s="7"/>
      <c r="L9" s="32" t="s">
        <v>17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>
      <c r="A10" s="2"/>
      <c r="B10" s="38" t="s">
        <v>31</v>
      </c>
      <c r="C10" s="2"/>
      <c r="D10" s="45"/>
      <c r="E10" s="1"/>
      <c r="F10" s="11"/>
      <c r="G10" s="2"/>
      <c r="H10" s="9">
        <v>10000</v>
      </c>
      <c r="I10" s="22" t="s">
        <v>32</v>
      </c>
      <c r="J10" s="19">
        <f>IF(I10="Laag",25%*H10,IF(I10="Midden",50%*H10,IF(I10="Hoog",75%*H10," ")))</f>
        <v>2500</v>
      </c>
      <c r="K10" s="10"/>
      <c r="L10" s="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>
      <c r="A11" s="2"/>
      <c r="B11" s="38" t="s">
        <v>33</v>
      </c>
      <c r="C11" s="2"/>
      <c r="D11" s="11"/>
      <c r="E11" s="1"/>
      <c r="F11" s="11"/>
      <c r="G11" s="2"/>
      <c r="H11" s="9">
        <v>0</v>
      </c>
      <c r="I11" s="22" t="s">
        <v>34</v>
      </c>
      <c r="J11" s="19">
        <f t="shared" ref="J11:J24" si="0">IF(I11="Laag",25%*H11,IF(I11="Midden",50%*H11,IF(I11="Hoog",75%*H11," ")))</f>
        <v>0</v>
      </c>
      <c r="K11" s="10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>
      <c r="A12" s="2"/>
      <c r="B12" s="38" t="s">
        <v>35</v>
      </c>
      <c r="C12" s="2"/>
      <c r="D12" s="45"/>
      <c r="E12" s="1"/>
      <c r="F12" s="11"/>
      <c r="G12" s="2"/>
      <c r="H12" s="9">
        <v>0</v>
      </c>
      <c r="I12" s="22" t="s">
        <v>32</v>
      </c>
      <c r="J12" s="19">
        <f t="shared" si="0"/>
        <v>0</v>
      </c>
      <c r="K12" s="10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>
      <c r="A13" s="2"/>
      <c r="B13" s="38" t="s">
        <v>36</v>
      </c>
      <c r="C13" s="2"/>
      <c r="D13" s="11"/>
      <c r="E13" s="1"/>
      <c r="F13" s="11"/>
      <c r="G13" s="2"/>
      <c r="H13" s="9">
        <v>50000</v>
      </c>
      <c r="I13" s="22" t="s">
        <v>37</v>
      </c>
      <c r="J13" s="19">
        <f t="shared" si="0"/>
        <v>37500</v>
      </c>
      <c r="K13" s="2"/>
      <c r="L13" s="1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>
      <c r="A14" s="2"/>
      <c r="B14" s="38" t="s">
        <v>38</v>
      </c>
      <c r="C14" s="2"/>
      <c r="D14" s="11"/>
      <c r="E14" s="1"/>
      <c r="F14" s="21"/>
      <c r="G14" s="2"/>
      <c r="H14" s="9">
        <v>0</v>
      </c>
      <c r="I14" s="22" t="s">
        <v>32</v>
      </c>
      <c r="J14" s="19">
        <f t="shared" si="0"/>
        <v>0</v>
      </c>
      <c r="K14" s="2"/>
      <c r="L14" s="1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5.75">
      <c r="A15" s="2"/>
      <c r="B15" s="39" t="s">
        <v>39</v>
      </c>
      <c r="C15" s="2"/>
      <c r="D15" s="11"/>
      <c r="E15" s="2"/>
      <c r="F15" s="11"/>
      <c r="G15" s="2"/>
      <c r="H15" s="9">
        <v>0</v>
      </c>
      <c r="I15" s="22" t="s">
        <v>32</v>
      </c>
      <c r="J15" s="19">
        <f t="shared" si="0"/>
        <v>0</v>
      </c>
      <c r="K15" s="2"/>
      <c r="L15" s="1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5.75" customHeight="1">
      <c r="A16" s="2"/>
      <c r="B16" s="40" t="s">
        <v>40</v>
      </c>
      <c r="C16" s="2"/>
      <c r="D16" s="11"/>
      <c r="E16" s="2"/>
      <c r="F16" s="11"/>
      <c r="G16" s="2"/>
      <c r="H16" s="9">
        <v>0</v>
      </c>
      <c r="I16" s="22" t="s">
        <v>32</v>
      </c>
      <c r="J16" s="19">
        <f t="shared" si="0"/>
        <v>0</v>
      </c>
      <c r="K16" s="2"/>
      <c r="L16" s="1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>
      <c r="A17" s="2"/>
      <c r="B17" s="40" t="s">
        <v>41</v>
      </c>
      <c r="C17" s="2"/>
      <c r="D17" s="11"/>
      <c r="E17" s="2"/>
      <c r="F17" s="11"/>
      <c r="G17" s="2"/>
      <c r="H17" s="9">
        <v>0</v>
      </c>
      <c r="I17" s="22" t="s">
        <v>32</v>
      </c>
      <c r="J17" s="19">
        <f t="shared" si="0"/>
        <v>0</v>
      </c>
      <c r="K17" s="2"/>
      <c r="L17" s="1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>
      <c r="A18" s="2"/>
      <c r="B18" s="40" t="s">
        <v>42</v>
      </c>
      <c r="C18" s="2"/>
      <c r="D18" s="11"/>
      <c r="E18" s="2"/>
      <c r="F18" s="11"/>
      <c r="G18" s="2"/>
      <c r="H18" s="9">
        <v>0</v>
      </c>
      <c r="I18" s="22" t="s">
        <v>32</v>
      </c>
      <c r="J18" s="19">
        <f t="shared" si="0"/>
        <v>0</v>
      </c>
      <c r="K18" s="2"/>
      <c r="L18" s="1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>
      <c r="A19" s="2"/>
      <c r="B19" s="40" t="s">
        <v>43</v>
      </c>
      <c r="C19" s="2"/>
      <c r="D19" s="11"/>
      <c r="E19" s="2"/>
      <c r="F19" s="11"/>
      <c r="G19" s="2"/>
      <c r="H19" s="9">
        <v>0</v>
      </c>
      <c r="I19" s="22"/>
      <c r="J19" s="19" t="str">
        <f t="shared" si="0"/>
        <v xml:space="preserve"> </v>
      </c>
      <c r="K19" s="2"/>
      <c r="L19" s="1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>
      <c r="A20" s="2"/>
      <c r="B20" s="40" t="s">
        <v>44</v>
      </c>
      <c r="C20" s="2"/>
      <c r="D20" s="11"/>
      <c r="E20" s="2"/>
      <c r="F20" s="11"/>
      <c r="G20" s="2"/>
      <c r="H20" s="9">
        <v>0</v>
      </c>
      <c r="I20" s="22"/>
      <c r="J20" s="19" t="str">
        <f t="shared" si="0"/>
        <v xml:space="preserve"> </v>
      </c>
      <c r="K20" s="2"/>
      <c r="L20" s="1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15.75">
      <c r="A21" s="2"/>
      <c r="B21" s="41" t="s">
        <v>45</v>
      </c>
      <c r="C21" s="2"/>
      <c r="D21" s="11"/>
      <c r="E21" s="2"/>
      <c r="F21" s="11"/>
      <c r="G21" s="2"/>
      <c r="H21" s="9">
        <v>0</v>
      </c>
      <c r="I21" s="22"/>
      <c r="J21" s="19" t="str">
        <f t="shared" si="0"/>
        <v xml:space="preserve"> </v>
      </c>
      <c r="K21" s="2"/>
      <c r="L21" s="1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16.5" customHeight="1">
      <c r="A22" s="2"/>
      <c r="B22" s="38" t="s">
        <v>46</v>
      </c>
      <c r="C22" s="2"/>
      <c r="D22" s="11"/>
      <c r="E22" s="2"/>
      <c r="F22" s="11"/>
      <c r="G22" s="2"/>
      <c r="H22" s="9">
        <v>0</v>
      </c>
      <c r="I22" s="22"/>
      <c r="J22" s="19" t="str">
        <f t="shared" si="0"/>
        <v xml:space="preserve"> </v>
      </c>
      <c r="K22" s="2"/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>
      <c r="A23" s="2"/>
      <c r="B23" s="38" t="s">
        <v>47</v>
      </c>
      <c r="C23" s="2"/>
      <c r="D23" s="11"/>
      <c r="E23" s="2"/>
      <c r="F23" s="11"/>
      <c r="G23" s="2"/>
      <c r="H23" s="9">
        <v>0</v>
      </c>
      <c r="I23" s="22"/>
      <c r="J23" s="19" t="str">
        <f t="shared" si="0"/>
        <v xml:space="preserve"> </v>
      </c>
      <c r="K23" s="2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>
      <c r="A24" s="2"/>
      <c r="B24" s="38" t="s">
        <v>48</v>
      </c>
      <c r="C24" s="2"/>
      <c r="D24" s="11"/>
      <c r="E24" s="2"/>
      <c r="F24" s="11"/>
      <c r="G24" s="2"/>
      <c r="H24" s="9">
        <v>0</v>
      </c>
      <c r="I24" s="22"/>
      <c r="J24" s="19" t="str">
        <f t="shared" si="0"/>
        <v xml:space="preserve"> </v>
      </c>
      <c r="K24" s="2"/>
      <c r="L24" s="1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>
      <c r="A25" s="2"/>
      <c r="B25" s="38" t="s">
        <v>49</v>
      </c>
      <c r="C25" s="2"/>
      <c r="D25" s="2"/>
      <c r="E25" s="2"/>
      <c r="F25" s="43" t="s">
        <v>50</v>
      </c>
      <c r="G25" s="2"/>
      <c r="H25" s="2"/>
      <c r="I25" s="2"/>
      <c r="J25" s="44">
        <f>SUM(J10:J24)</f>
        <v>40000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>
      <c r="A26" s="2"/>
      <c r="B26" s="38" t="s">
        <v>51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>
      <c r="A27" s="2"/>
      <c r="B27" s="38" t="s">
        <v>52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>
      <c r="A28" s="2"/>
      <c r="B28" s="38" t="s">
        <v>53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16.5" thickBot="1">
      <c r="A29" s="2"/>
      <c r="B29" s="39" t="s">
        <v>54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>
      <c r="A30" s="2"/>
      <c r="B30" s="40" t="s">
        <v>55</v>
      </c>
      <c r="C30" s="2"/>
      <c r="D30" s="50" t="s">
        <v>56</v>
      </c>
      <c r="E30" s="2"/>
      <c r="F30" s="52">
        <v>45000</v>
      </c>
      <c r="G30" s="2"/>
      <c r="H30" s="2"/>
      <c r="I30" s="2"/>
      <c r="J30" s="2"/>
      <c r="K30" s="2"/>
      <c r="L30" s="48" t="str">
        <f>IF(F30&lt;J25,"Let op, budget niet toereikend alle risico's te dekken","OK")</f>
        <v>OK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5.75" thickBot="1">
      <c r="A31" s="2"/>
      <c r="B31" s="40" t="s">
        <v>57</v>
      </c>
      <c r="C31" s="2"/>
      <c r="D31" s="51"/>
      <c r="E31" s="2"/>
      <c r="F31" s="53"/>
      <c r="G31" s="2"/>
      <c r="H31" s="2"/>
      <c r="I31" s="2"/>
      <c r="J31" s="2"/>
      <c r="K31" s="2"/>
      <c r="L31" s="4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>
      <c r="A32" s="2"/>
      <c r="B32" s="40" t="s">
        <v>58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>
      <c r="A33" s="2"/>
      <c r="B33" s="40" t="s">
        <v>59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>
      <c r="A34" s="2"/>
      <c r="B34" s="40" t="s">
        <v>60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>
      <c r="A35" s="2"/>
      <c r="B35" s="40" t="s">
        <v>61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>
      <c r="A36" s="2"/>
      <c r="B36" s="40" t="s">
        <v>62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5.75">
      <c r="A37" s="2"/>
      <c r="B37" s="41" t="s">
        <v>63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>
      <c r="A38" s="2"/>
      <c r="B38" s="38" t="s">
        <v>64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>
      <c r="A39" s="2"/>
      <c r="B39" s="38" t="s">
        <v>65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>
      <c r="A40" s="2"/>
      <c r="B40" s="38" t="s">
        <v>66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"/>
      <c r="B41" s="38" t="s">
        <v>67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>
      <c r="A42" s="2"/>
      <c r="B42" s="38" t="s">
        <v>68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>
      <c r="A43" s="2"/>
      <c r="B43" s="38" t="s">
        <v>69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>
      <c r="A44" s="2"/>
      <c r="B44" s="38" t="s">
        <v>70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>
      <c r="A45" s="2"/>
      <c r="B45" s="38" t="s">
        <v>71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idden="1">
      <c r="A91" s="2"/>
      <c r="B91" s="2"/>
      <c r="C91" s="2"/>
      <c r="D91" s="2"/>
      <c r="E91" s="2"/>
      <c r="F91" s="2"/>
      <c r="G91" s="2"/>
      <c r="H91" s="2"/>
      <c r="I91" s="2" t="s">
        <v>32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idden="1">
      <c r="A92" s="2"/>
      <c r="B92" s="2"/>
      <c r="C92" s="2"/>
      <c r="D92" s="2"/>
      <c r="E92" s="2"/>
      <c r="F92" s="2"/>
      <c r="G92" s="2"/>
      <c r="H92" s="2"/>
      <c r="I92" s="2" t="s">
        <v>34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idden="1">
      <c r="A93" s="2"/>
      <c r="B93" s="2"/>
      <c r="C93" s="2"/>
      <c r="D93" s="2"/>
      <c r="E93" s="2"/>
      <c r="F93" s="2"/>
      <c r="G93" s="2"/>
      <c r="H93" s="2"/>
      <c r="I93" s="2" t="s">
        <v>37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</sheetData>
  <mergeCells count="7">
    <mergeCell ref="B5:B6"/>
    <mergeCell ref="D5:D6"/>
    <mergeCell ref="L30:L31"/>
    <mergeCell ref="D30:D31"/>
    <mergeCell ref="F30:F31"/>
    <mergeCell ref="H5:J5"/>
    <mergeCell ref="H9:J9"/>
  </mergeCells>
  <phoneticPr fontId="11" type="noConversion"/>
  <conditionalFormatting sqref="L30">
    <cfRule type="cellIs" dxfId="1" priority="1" operator="equal">
      <formula>"Let op, budget niet toereikend alle risico's te dekken"</formula>
    </cfRule>
    <cfRule type="cellIs" dxfId="0" priority="2" operator="equal">
      <formula>"OK"</formula>
    </cfRule>
  </conditionalFormatting>
  <dataValidations count="2">
    <dataValidation type="list" allowBlank="1" showInputMessage="1" showErrorMessage="1" sqref="I35:I42 I27:I33" xr:uid="{00000000-0002-0000-0100-000002000000}">
      <formula1>$I$47:$I$51</formula1>
    </dataValidation>
    <dataValidation type="list" allowBlank="1" showInputMessage="1" showErrorMessage="1" sqref="I10:I25" xr:uid="{685FD0B5-3C04-4400-BB76-F254DB7E89B8}">
      <formula1>$I$91:$I$95</formula1>
    </dataValidation>
  </dataValidations>
  <pageMargins left="0.70866141732283472" right="0.70866141732283472" top="0.74803149606299213" bottom="0.74803149606299213" header="0.31496062992125984" footer="0.31496062992125984"/>
  <pageSetup paperSize="8" scale="3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8C725F17799438551822E4504B6DF" ma:contentTypeVersion="11" ma:contentTypeDescription="Create a new document." ma:contentTypeScope="" ma:versionID="b4bc9d23f7864742ee70534a927e7f15">
  <xsd:schema xmlns:xsd="http://www.w3.org/2001/XMLSchema" xmlns:xs="http://www.w3.org/2001/XMLSchema" xmlns:p="http://schemas.microsoft.com/office/2006/metadata/properties" xmlns:ns2="d7156523-0f14-4172-8fb4-9313853f3cdb" xmlns:ns3="12ab40d7-b626-47b4-9200-7e2fdcf3c198" targetNamespace="http://schemas.microsoft.com/office/2006/metadata/properties" ma:root="true" ma:fieldsID="bc12bb1c68f3c33ba72f1268f4eec29b" ns2:_="" ns3:_="">
    <xsd:import namespace="d7156523-0f14-4172-8fb4-9313853f3cdb"/>
    <xsd:import namespace="12ab40d7-b626-47b4-9200-7e2fdcf3c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56523-0f14-4172-8fb4-9313853f3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e3910d-ab50-4242-942f-840934c91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b40d7-b626-47b4-9200-7e2fdcf3c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f91421-f904-428b-a69f-4b84f17f03db}" ma:internalName="TaxCatchAll" ma:showField="CatchAllData" ma:web="12ab40d7-b626-47b4-9200-7e2fdcf3c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ab40d7-b626-47b4-9200-7e2fdcf3c198" xsi:nil="true"/>
    <lcf76f155ced4ddcb4097134ff3c332f xmlns="d7156523-0f14-4172-8fb4-9313853f3c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5DDE6-E9F1-4C16-BF87-89932C7ADE31}"/>
</file>

<file path=customXml/itemProps2.xml><?xml version="1.0" encoding="utf-8"?>
<ds:datastoreItem xmlns:ds="http://schemas.openxmlformats.org/officeDocument/2006/customXml" ds:itemID="{39A79A51-4656-494C-9AAD-7A728A7C2B0E}"/>
</file>

<file path=customXml/itemProps3.xml><?xml version="1.0" encoding="utf-8"?>
<ds:datastoreItem xmlns:ds="http://schemas.openxmlformats.org/officeDocument/2006/customXml" ds:itemID="{8CE8F8A4-48CE-42E4-8213-D810B2DC7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Wiebeke Sittrop</cp:lastModifiedBy>
  <cp:revision/>
  <dcterms:created xsi:type="dcterms:W3CDTF">2014-11-20T12:51:07Z</dcterms:created>
  <dcterms:modified xsi:type="dcterms:W3CDTF">2023-12-04T13:58:14Z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0x010100CE68C725F17799438551822E4504B6DF</vt:lpwstr>
  </property>
  <property fmtid="{D5CDD505-2E9C-101B-9397-08002B2CF9AE}" pid="3" name="Order">
    <vt:r8>1670000</vt:r8>
  </property>
  <property fmtid="{D5CDD505-2E9C-101B-9397-08002B2CF9AE}" pid="4" name="MediaServiceImageTags">
    <vt:lpwstr/>
  </property>
</Properties>
</file>