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14355" windowHeight="6975" tabRatio="759" activeTab="1"/>
  </bookViews>
  <sheets>
    <sheet name="Toelichting" sheetId="6" r:id="rId1"/>
    <sheet name="Routeplanner" sheetId="12" r:id="rId2"/>
    <sheet name="Achtergrond vraag en antwoord" sheetId="14" r:id="rId3"/>
    <sheet name="Handvatten uitwerking" sheetId="15" r:id="rId4"/>
  </sheets>
  <definedNames>
    <definedName name="_xlnm.Print_Area" localSheetId="1">Routeplanner!$A$1:$K$84</definedName>
    <definedName name="print" localSheetId="1">Routeplanner!$B$1:$J$83</definedName>
    <definedName name="Print_Area" localSheetId="2">'Achtergrond vraag en antwoord'!$A$1:$E$67</definedName>
    <definedName name="Print_Area" localSheetId="3">'Handvatten uitwerking'!$A$1:$D$30</definedName>
    <definedName name="Print_Area" localSheetId="1">Routeplanner!$B$2:$K$85</definedName>
    <definedName name="Print_Area" localSheetId="0">Toelichting!$B$2:$C$16</definedName>
  </definedNames>
  <calcPr calcId="145621"/>
</workbook>
</file>

<file path=xl/calcChain.xml><?xml version="1.0" encoding="utf-8"?>
<calcChain xmlns="http://schemas.openxmlformats.org/spreadsheetml/2006/main">
  <c r="U51" i="12" l="1"/>
  <c r="T51" i="12"/>
  <c r="S51" i="12"/>
  <c r="R51" i="12"/>
  <c r="U32" i="12" l="1"/>
  <c r="T32" i="12"/>
  <c r="S32" i="12"/>
  <c r="R32" i="12"/>
  <c r="U42" i="12"/>
  <c r="J42" i="12" s="1"/>
  <c r="T42" i="12"/>
  <c r="I42" i="12" s="1"/>
  <c r="S42" i="12"/>
  <c r="H42" i="12" s="1"/>
  <c r="R42" i="12"/>
  <c r="G42" i="12" s="1"/>
  <c r="U37" i="12"/>
  <c r="T37" i="12"/>
  <c r="S37" i="12"/>
  <c r="R37" i="12"/>
  <c r="U47" i="12"/>
  <c r="J47" i="12" s="1"/>
  <c r="T47" i="12"/>
  <c r="I47" i="12" s="1"/>
  <c r="S47" i="12"/>
  <c r="H47" i="12" s="1"/>
  <c r="R47" i="12"/>
  <c r="G47" i="12" s="1"/>
  <c r="J51" i="12"/>
  <c r="I51" i="12"/>
  <c r="H51" i="12"/>
  <c r="G51" i="12"/>
  <c r="U64" i="12"/>
  <c r="J64" i="12" s="1"/>
  <c r="T64" i="12"/>
  <c r="I64" i="12" s="1"/>
  <c r="S64" i="12"/>
  <c r="H64" i="12" s="1"/>
  <c r="R64" i="12"/>
  <c r="G64" i="12" s="1"/>
  <c r="U9" i="12"/>
  <c r="T9" i="12"/>
  <c r="S9" i="12"/>
  <c r="R9" i="12"/>
  <c r="U59" i="12"/>
  <c r="J59" i="12" s="1"/>
  <c r="T59" i="12"/>
  <c r="I59" i="12" s="1"/>
  <c r="S59" i="12"/>
  <c r="H59" i="12" s="1"/>
  <c r="R59" i="12"/>
  <c r="G59" i="12" s="1"/>
  <c r="U55" i="12"/>
  <c r="J55" i="12" s="1"/>
  <c r="T55" i="12"/>
  <c r="I55" i="12" s="1"/>
  <c r="S55" i="12"/>
  <c r="H55" i="12" s="1"/>
  <c r="R55" i="12"/>
  <c r="G55" i="12" s="1"/>
  <c r="J37" i="12" l="1"/>
  <c r="U72" i="12"/>
  <c r="U70" i="12"/>
  <c r="G37" i="12"/>
  <c r="R72" i="12"/>
  <c r="R70" i="12"/>
  <c r="H37" i="12"/>
  <c r="S72" i="12"/>
  <c r="S70" i="12"/>
  <c r="I37" i="12"/>
  <c r="T70" i="12"/>
  <c r="T72" i="12"/>
  <c r="G9" i="12"/>
  <c r="H9" i="12"/>
  <c r="I9" i="12"/>
  <c r="J9" i="12"/>
  <c r="G32" i="12"/>
  <c r="H32" i="12"/>
  <c r="I32" i="12"/>
  <c r="J32" i="12"/>
  <c r="U27" i="12"/>
  <c r="J27" i="12" s="1"/>
  <c r="T27" i="12"/>
  <c r="I27" i="12" s="1"/>
  <c r="S27" i="12"/>
  <c r="H27" i="12" s="1"/>
  <c r="R27" i="12"/>
  <c r="G27" i="12" s="1"/>
  <c r="U12" i="12"/>
  <c r="J12" i="12" s="1"/>
  <c r="T12" i="12"/>
  <c r="I12" i="12" s="1"/>
  <c r="S12" i="12"/>
  <c r="H12" i="12" s="1"/>
  <c r="R12" i="12"/>
  <c r="G12" i="12" s="1"/>
  <c r="U4" i="12"/>
  <c r="T4" i="12"/>
  <c r="S4" i="12"/>
  <c r="R4" i="12"/>
  <c r="U20" i="12"/>
  <c r="J20" i="12" s="1"/>
  <c r="R20" i="12"/>
  <c r="G20" i="12" s="1"/>
  <c r="S20" i="12"/>
  <c r="H20" i="12" s="1"/>
  <c r="T20" i="12"/>
  <c r="I20" i="12" s="1"/>
  <c r="R16" i="12"/>
  <c r="U16" i="12"/>
  <c r="T16" i="12"/>
  <c r="S16" i="12"/>
  <c r="T71" i="12" l="1"/>
  <c r="T69" i="12"/>
  <c r="U69" i="12"/>
  <c r="U71" i="12"/>
  <c r="R71" i="12"/>
  <c r="R69" i="12"/>
  <c r="S69" i="12"/>
  <c r="S71" i="12"/>
  <c r="J4" i="12"/>
  <c r="G4" i="12"/>
  <c r="H4" i="12"/>
  <c r="I4" i="12"/>
  <c r="H16" i="12"/>
  <c r="J16" i="12"/>
  <c r="I16" i="12"/>
  <c r="G16" i="12"/>
</calcChain>
</file>

<file path=xl/sharedStrings.xml><?xml version="1.0" encoding="utf-8"?>
<sst xmlns="http://schemas.openxmlformats.org/spreadsheetml/2006/main" count="436" uniqueCount="190">
  <si>
    <t>a</t>
  </si>
  <si>
    <t>b</t>
  </si>
  <si>
    <t>c</t>
  </si>
  <si>
    <t>d</t>
  </si>
  <si>
    <t>Coördineren</t>
  </si>
  <si>
    <t>e</t>
  </si>
  <si>
    <t>In welke mate zijn de juiste competenties bij andere partijen aanwezig om de opgave uit te voeren?</t>
  </si>
  <si>
    <t>De markt kan bepaalde zaken beter dan wij, maar niet alles.</t>
  </si>
  <si>
    <t>De markt kan de activiteiten beter dan wij.</t>
  </si>
  <si>
    <t>Is bij de start van het project al bekend waar de opgave aan moet voldoen?</t>
  </si>
  <si>
    <t>past</t>
  </si>
  <si>
    <t>past niet</t>
  </si>
  <si>
    <t>f</t>
  </si>
  <si>
    <t>Soort samenwerking</t>
  </si>
  <si>
    <t>Een taakcultuur (ad hoc, stap voor stap, afhankelijk van elkaar), er wordt naar geschiktheid en competentie gekeken wie iets het beste kan</t>
  </si>
  <si>
    <t>Een doelcultuur (resultaat gericht, martkaandeel), gericht op het afnemen van de beste prestatie</t>
  </si>
  <si>
    <t>Een teamcultuur (familie, persoonsgericht, consensus), waarbij er eerst consensus wordt nagestreefd bij ieder punt</t>
  </si>
  <si>
    <t>Een procescultuur (gericht op systemen en afspraken, formeel), veel veiligheid (controle) inbouwen en weinig ruimte voor verandering en flexibiliteit</t>
  </si>
  <si>
    <t>Uitleg</t>
  </si>
  <si>
    <t xml:space="preserve">Vraag 1: </t>
  </si>
  <si>
    <t>Toelichting per vraag</t>
  </si>
  <si>
    <t xml:space="preserve">Als er een grote behoefte is aan prijszekerheid terwijl het financieringsrisico bij de organisatie zelf ligt, is coordineren of verdelen de beste optie. Als het financieringsrisico bij de markt moet liggen, is regisseren een goede optie voor de lange termijn en verdelen voor de kortere termijn. Netwerken biedt inhoudelijk veel ruimte maar de prijszekerheid is laag.  </t>
  </si>
  <si>
    <t>Terug naar routeplanner vraag 1</t>
  </si>
  <si>
    <t>Vraag 2:</t>
  </si>
  <si>
    <t>Terug naar routeplanner vraag 2</t>
  </si>
  <si>
    <t xml:space="preserve">De opgave (en de locatie) moet in co-creatie met andere partijen worden ontwikkeld en gefinancieerd. </t>
  </si>
  <si>
    <t>Een repeterend, niet complex project</t>
  </si>
  <si>
    <t>Stakeholders worden om advies gevraagd, de opdrachtgever beslist.</t>
  </si>
  <si>
    <t xml:space="preserve">De opdrachtgever bepaalt de hoofdrichting maar de bewoners/ andere stakeholders mogen voor bepaalde onderdelen keuzes maken. </t>
  </si>
  <si>
    <t>De bewoners/ andere stakeholders dragen bij aan het te ontwikkelen product (co-productie).</t>
  </si>
  <si>
    <t>Stakeholders ontwikkelen en beslissen mee en zijn mede (financieel) verantwoordelijkheid.</t>
  </si>
  <si>
    <t>Een procescultuur (gericht op systemen en afspraken, formeel), veel veiligheid (controle) inbouwen en weinig ruimte voor verandering en flexibiliteit.</t>
  </si>
  <si>
    <t>Een doelcultuur (resultaat gericht, martkaandeel), gericht op het afnemen van de beste prestatie.</t>
  </si>
  <si>
    <t>Een taakcultuur (ad hoc, stap voor stap, afhankelijk van elkaar), er wordt naar geschiktheid en competentie gekeken wie iets het beste kan.</t>
  </si>
  <si>
    <t>Wat is de verhouding tussen afnemers en aanbieders in het marktsegment van het project?</t>
  </si>
  <si>
    <t>Er zijn weinig opdrachtgevers en weinig aanbieders.</t>
  </si>
  <si>
    <t>Het is niet zeker of de markt de juiste competenties en ervaring heeft om (een deel van) de gewenste activiteiten uit te voeren.</t>
  </si>
  <si>
    <t>Overzicht alle antwoorden:</t>
  </si>
  <si>
    <t>Basisomschrijvingen verschillende bouworganisatievormen</t>
  </si>
  <si>
    <t>Stakeholders worden geraadpleegd om rekening te houden met hun wensen maar ze hebben geen directe invloed op de keuzes die gemaakt worden.</t>
  </si>
  <si>
    <t>Handvatten voor een organisatievorm</t>
  </si>
  <si>
    <t>Omschrijving</t>
  </si>
  <si>
    <t>Projectmanagement</t>
  </si>
  <si>
    <t>De manier van samenwerken die het meest overeenkomt met de 'traditionele' organisatievorm. De opdrachtgever deelt het proces in stappen en beslist per stap met welke partij de activiteiten in deze fase uitgevoerd worden.</t>
  </si>
  <si>
    <t>Algemeen</t>
  </si>
  <si>
    <t>Contractvormen</t>
  </si>
  <si>
    <t>Kostenbesparing</t>
  </si>
  <si>
    <t>Zijn de doelstellingen van dit project direct gerelateerd aan andere (niet-vastgoed) projectdoelstellingen van de organisatie?</t>
  </si>
  <si>
    <t>Vraag 3:</t>
  </si>
  <si>
    <t>Vraag 4:</t>
  </si>
  <si>
    <t>Vraag 5:</t>
  </si>
  <si>
    <t>Vraag 6:</t>
  </si>
  <si>
    <t>Vraag 7:</t>
  </si>
  <si>
    <t>Vraag 8:</t>
  </si>
  <si>
    <t>Vraag 9:</t>
  </si>
  <si>
    <t>Vraag 10:</t>
  </si>
  <si>
    <t>Vraag 11:</t>
  </si>
  <si>
    <t>Vraag 12:</t>
  </si>
  <si>
    <t>Vraag 13:</t>
  </si>
  <si>
    <t>Vraag 14:</t>
  </si>
  <si>
    <t>In hoeverre speelt de verdeling van kosten over ontwerp, uitvoering en toekomstige exploitatie een rol bij het doorlopen van het project?</t>
  </si>
  <si>
    <t>Theorie</t>
  </si>
  <si>
    <t>Wat is de complexiteit van het project en hoe vaak zal een soortgelijk project plaatsvinden in de komende jaren?</t>
  </si>
  <si>
    <t>De bewoners en andere stakeholders worden (tijdig) geinformeerd, maar verder niet betrokken.</t>
  </si>
  <si>
    <t>De opdrachtgever wil op ieder moment invloed uitoefenen op de kosten van werkzaamheden.</t>
  </si>
  <si>
    <t>De opdrachtgever wil een product afnemen.</t>
  </si>
  <si>
    <t>De opdrachtgever wil een totaalpakket afnemen voor een dienst.</t>
  </si>
  <si>
    <t>De opdrachtgever wil een totaalpakket afnemen waarmee een doelstelling behaald kan worden.</t>
  </si>
  <si>
    <t>Terug naar routeplanner vraag 3</t>
  </si>
  <si>
    <t>Terug naar routeplanner vraag 4</t>
  </si>
  <si>
    <t>Terug naar routeplanner vraag 5</t>
  </si>
  <si>
    <t>Terug naar routeplanner vraag 6</t>
  </si>
  <si>
    <t>Terug naar routeplanner vraag 7</t>
  </si>
  <si>
    <t>Terug naar routeplanner vraag 8</t>
  </si>
  <si>
    <t>Terug naar routeplanner vraag 9</t>
  </si>
  <si>
    <t>Terug naar routeplanner vraag 10</t>
  </si>
  <si>
    <t>Terug naar routeplanner vraag 11</t>
  </si>
  <si>
    <t>Terug naar routeplanner vraag 12</t>
  </si>
  <si>
    <t>Terug naar routeplanner vraag 13</t>
  </si>
  <si>
    <t>Terug naar routeplanner vraag 14</t>
  </si>
  <si>
    <t>Er zijn veel opdrachtgevers en weinig aanbieders.</t>
  </si>
  <si>
    <t>Er zijn weinig opdrachtgevers en veel aanbieders.</t>
  </si>
  <si>
    <t>Er zijn veel opdrachtgevers en veel aanbieders.</t>
  </si>
  <si>
    <t xml:space="preserve">Afgeleid van bevindingen en theorie uit het onderzoek naar corporatieculturen van Dreimüller (2008) is er een aansluiting gemaakt tussen cultuur en meest passende organisatievorm. </t>
  </si>
  <si>
    <t>zie vraag en antwoorden, rechtstreeks te herleiden aan de verschillende organisatievormen.</t>
  </si>
  <si>
    <t>In alle mogelijke vormen van samenwerking zijn kostenbesparingen, kwaliteitsverbeteringen of verbetering van andere soorten doelstellingen mogelijk, dit is niet voorbehouden aan een bepaalde vorm. Voor iedere organisatie of bij specifieke omstandigheden zijn de mogelijkheden hiervoor verschillend, dit is niet universeel samen te vatten.</t>
  </si>
  <si>
    <t>Financiële sturing</t>
  </si>
  <si>
    <t>De meeste organisaties hebben ervaring op dit gebied en daarmee wordt deze vorm het meest gebruikt. Dit is echter ook de grootste valkuil van deze vorm: omdat vaak al jaren op deze manier gewerkt wordt, wordt soms ten onrechte veronderstelt dat het geoptimaliseerd is.</t>
  </si>
  <si>
    <t>Ervaring / valkuil</t>
  </si>
  <si>
    <t xml:space="preserve">Veel organisatie hebben ervaring met bouwteamvarianten. Ervaring leert echter dat in veel van deze varianten de opdrachtgever dermate sterk betrokken blijft dat er eigenlijk geen sprake is van 'verdelen' of samenwerken, maar verkapt coördineren en verantwoordelijk blijven voor het gehele traject. </t>
  </si>
  <si>
    <t>De medewerkers moeten zeer bekwaam zijn in projectmanagement gedurende het gehele traject, dan wel zich (opnieuw) ontwikkelen in technieken, instrumenten en kennis die er op dit gebied voor handen is. Dit betekent dat voor verschillende fasen van het traject verschillende competenties nodig zijn. Medewerkers moeten zich bewust zijn van wat zij wel en niet weten (bewust bekwaam of bewust onbekwaam) om projecten goed te kunnen managen en risico's in te kunnen schatten die de opdrachtgever neemt door zelf het project uit te voeren.</t>
  </si>
  <si>
    <t>In een bestek wordt alles vastgelegd. Via meer- minderwerk afspraken worden eventuele afwijkingen geregeld. Winsten en verliezen zijn voor de opdrachtgever.</t>
  </si>
  <si>
    <t>Het projectmanagement richt zich met name op het omschrijven van de gewenste prestatie in de eerste fasen van een project, om vervolgens in staat te kunnen zijn die prestatie te toetsen of mede te ontwikkelen in het geleverde product. Dit vergt sturing op een ander abstractieniveau dan controle van het product. Aansturing van anderen gaat om het sturen naar een prestatie in plaats van op een van te voren gedefinieerd eindproduct.</t>
  </si>
  <si>
    <t>Via prestatie-afspraken wordt ook een systeem afgesproken om de winsten en verliezen te bepalen. Hierbij gaat het er ook om dat er niet alleen wordt gestuurd op maximalisatie van de eigen winst, maar om de balans tussen inspanning en beloning.</t>
  </si>
  <si>
    <t>De samenwerkingsvorm waarbij de opdrachtgever de uitvoering geheel overlaat aan een (consortium van) partij(en) op basis van prestatieafspraken. Deze partijen regelen  verder alles onderling waarbij eventueel een keten van opdrachtnemers ontstaat; de 'uitvoering' vormt een keten zonder de opdrachtgever. Juridische vormen zijn bijvoorbeeld DBFM, DBFMO, co-makerships, prestratiecontracten of turn-key afname.</t>
  </si>
  <si>
    <t>In deze samenwerkingsvorm bepaalt de opdrachtgever samen met anderen wat, waar en hoe er precies gebouwd gaat worden. De opdrachtgever en opdrachtnemers zijn onderdeel van hetzelfde netwerk. Iedere partij heeft zijn/haar eigen inbreng en draagt verantwoordelijkheden. Juridische vormen zijn bijvoorbeeld gezamenlijke ondernemingen zoals Alliantie, Joint Ventures en ketensamenwerkingscontracten.</t>
  </si>
  <si>
    <t>Binnen deze samenwerkingsvorm wordt een deel van het proces in één keer aan een andere partij gegund. Dit kan betekenen dat de ontwerpactiviteiten worden gebundeld, dat het ontwerp en de uitvoering worden geintegreerd of dat er voor een deel door andere partijen wordt voorgefinancierd. Contractvormen die bij deze variant horen zijn te verdelen in twee 'sporen': teamsamenwerking richting ketens / netwerken en de richting van steeds verder uitbesteden richting 'regisseren'. Onder de eerste vallen Bouwteam-varianten. Onder de tweede de DesignBuildFinance-varianten.</t>
  </si>
  <si>
    <t>Aansturen</t>
  </si>
  <si>
    <t>Opsplitsen</t>
  </si>
  <si>
    <t>Verbinden</t>
  </si>
  <si>
    <t>De productspecificaties zijn door de opdrachtgever opgesteld (tot op niveau van bestek) en dienen op die manier uitgevoerd te worden.</t>
  </si>
  <si>
    <t>Nee</t>
  </si>
  <si>
    <t>Ja</t>
  </si>
  <si>
    <t>Een eenmalig, niet complex project</t>
  </si>
  <si>
    <t>Marktpartijen, gemeente en/of bewoners zijn betrokken. Er is weinig tot geen weerstand te verwachten.</t>
  </si>
  <si>
    <t>Van alle partijen (markt, gemeente en/of bewoners) is weerstand te verwachten.</t>
  </si>
  <si>
    <t xml:space="preserve">Als het project van maatschappelijk of strategisch belang is voor de organisatie (bv voorbeeldfunctie, toekomstig kernproces, maatschappelijke doelstellingen), is het verstandig om zelf betrokken te zijn bij alle fasen van het project. Hierdoor kan er direct invloed worden uitgeoefend op de uitvoering, dan wel kan er geleerd worden van de uitvoering van het project. Is deze samenhang of relevantie minder, kunnen delen uitgevoerd worden zonder dat de corporatie er direct bij betrokken is. </t>
  </si>
  <si>
    <t xml:space="preserve">Hoe gedetailleerder de uitvraag, hoe meer grip er is op de kwaliteit tijdens het proces. Dit is het uitgangspunt voor aansturen. Er is hierdoor echter ook minder ruimte voor marktpartijen om met nieuwe /andere oplossingen te komen om het proces te versnellen of product te verbeteren. Als eisen op functioneel of prestatieniveau worden uitgevraagd,  is die ruimte er wel. Dit is het uitgangspunt voor coordineren. Voorwaarde hiervoor is dat de kwaliteit op een hoger niveau gecontroleerd moeten worden, bijvoorbeeld met behulp van Systeemgerichte Contractbeheersing. Bij het opsplitsen worden beide mogelijkheden gecombineerd. Bij verbinden wordt per fase gekeken hoe de opgave het beste geformuleerd moet worden. </t>
  </si>
  <si>
    <t>In hoeverre is er bij aanvang van het project draagvlak voor de uitvoering ervan?</t>
  </si>
  <si>
    <t>De organisatie focust zich op de beleggers- en beheerdersrol, de uitvoering van vastgoedprojecten wordt voornamelijk uitbesteed.</t>
  </si>
  <si>
    <t>Op welke manier kijkt de organisatie
aan tegen innovatie?</t>
  </si>
  <si>
    <t>Hoe wordt de rol als opdrachtgever binnen de organisatie ingevuld?</t>
  </si>
  <si>
    <t>De focus ligt op innovatie van de producten.</t>
  </si>
  <si>
    <t>Er wordt voornamelijk geinvesteerd in het bepalen van de goede opgave in kwalitatieve zin om vanuit daar de goede vraag in de markt neer te leggen.</t>
  </si>
  <si>
    <t>Er wordt voornamelijk geinvesteerd in het samenwerken met andere partijen. Dit kan betekenten dat huidige eigen taken door anderen worden opgepakt in de toekomst.</t>
  </si>
  <si>
    <t>Zonder structurele samenwerking kunnen we het niet.</t>
  </si>
  <si>
    <t>Er wordt voornamelijk geinvesteerd in optimalisatie van het eigen proces en het ontwikkelen van een goede manier van inkopen, selectie van vertrouwde partijen en kwaliteit van projectmanagement.</t>
  </si>
  <si>
    <t>Hoe zijn de betrokken projectmedewerkers te karakteriseren?</t>
  </si>
  <si>
    <t xml:space="preserve">Als er vooral geinvesteerd wordt in eigen projectmanagement en inkoopcompetenties, een sterke visie aanwezig is op hoe op het uitvoeringsproces eruit moet zien en het inkoopproces strak geregeld is, zijn aansturen en opsplitsen passende organisatievormen omdat er weinig behoefte is aan verregaande samenwerking. Als de visie gericht is op een kleine eigen kern aangevuld met externe experts, past coordineren. Bij verbinden ligt de nadruk op investeren in het samen verder brengen van bepaalde producten en/of processen. </t>
  </si>
  <si>
    <t>Op welke manier kijkt de organisatie aan tegen innovatie?</t>
  </si>
  <si>
    <t>Er is geen specifieke behoefte aan innovatie.</t>
  </si>
  <si>
    <t>De theorie van Mastering Three (Diepenmaat et al 2011) geeft 3 verschillende richtingen waarmee aan duurzame innovatie gewerkt wordt: proces-, product- en maatschappij-innovatie. Iedere organisatie heeft een natuurlijke voorkeur voor één van de drie richtingen. Bij verbinden is er ruimte voor alle soorten van innovatie, coordineren kan leiden tot procesefficiency maar is er vaak minder aandacht voor maatschappelijke vernieuwing. Door het opsplitsen kan product- of procesinnovatie ontstaan. Tenzij hier door de opdrachtgever sterk op gestuurd wordt, is er bij aansturen minder ruimte voor innovatie.</t>
  </si>
  <si>
    <t xml:space="preserve">Afhankelijk van de competenties en karaktereigenschappen van de medewerkers, kan er gekozen worden voor aansturen (graag zelf de touwtjes in handen houden) of opsplitsen (delen zelf doen, delen uitbesteden). Als men graag samenwerkt en niet alles in eigen hand wilt houden, zijn opsplitsen of verbinden goede opties. Als men dingen los kan laten en het graag geheel aan de markt over laat, is coordineren de beste optie. </t>
  </si>
  <si>
    <t>Welke cultuur heerst er heerst er bij de organisatie op het gebied van projecten?</t>
  </si>
  <si>
    <t>Op welke rollen ligt de focus van de organisatie?</t>
  </si>
  <si>
    <t>Wat is de verhouding tussen (financierings)risico en (prijs)zekerheid van dit project voor de opdrachtgever bij het vaststellen van het PvE?</t>
  </si>
  <si>
    <t>Hoe wordt stakeholderparticipatie bij dit project ingestoken?</t>
  </si>
  <si>
    <t xml:space="preserve">Zonder weerstand zijn alle vormen mogelijk omdat per project de insteek kan worden aangepast aan de behoeften. Hoe meer weerstand van directe stakeholders (zoals de gemeente, maatschappelijk belangenorganisaties of bewoners), hoe groter de noodzaak tot samenwerking met deze partijen (via verbinden of opsplitsen) om de langetermijn verbintenissen te waarborgen. Hoe minder de stakeholders mogen of kunnen inbrengen, hoe meer de voorkeur voor aansturen of opsplitsen. Tenzij explicitiet meegegeven bij de opdracht, is er bij het regisseren weinig ruimte voor verdergaande inbreng van stakeholders. </t>
  </si>
  <si>
    <t>Aansturen: de manier van samenwerken die het meest overeenkomt met de 'traditionele' organisatievorm. De opdrachtgever deelt het proces in stappen en beslist per stap met welke partij de activiteiten in deze fase uitgevoerd worden.</t>
  </si>
  <si>
    <t>Verbinden: in deze samenwerkingsvorm bepaalt de opdrachtgever samen met anderen wat, waar en hoe er precies gebouwd gaat worden. De opdrachtgever en opdrachtnemers zijn onderdeel van hetzelfde netwerk. Iedere partij heeft zijn/haar eigen inbreng en draagt verantwoordelijkheden.</t>
  </si>
  <si>
    <t xml:space="preserve">Opsplitsen: binnen deze samenwerkingsvorm wordt een deel van het proces of de activiteiten in één keer aan een andere partij gegund. Dit kan betekenen dat de ontwerpactiviteiten worden gebundeld, dat het ontwerp en de uitvoering worden geintegreerd of dat er voor een deel door andere partijen wordt voorgefinancierd. </t>
  </si>
  <si>
    <t>Coordineren: de samenwerkingsvorm waarbij de opdrachtgever de uitvoering geheel overlaat aan een (consortium van) partij(en) op basis van prestatieafspraken. Deze partijen regelen  verder alles onderling. De opdrachtgever maakt met één partij de afspraken en krijgt het eindresultaat er voor terug.</t>
  </si>
  <si>
    <t>Er zijn 14 vragen geformuleerd, iedere vraag behandelt een deelonderwerp. Per vraag zijn er antwoordcategorieën geformuleerd.</t>
  </si>
  <si>
    <t xml:space="preserve">Het gekozen antwoord licht op. Daarnaast wordt aangegeven welke organisatievorm geschikt (groen) is bij de opgave, niet geschikt (rood) of neutraal is (wit). Het antwoord is hierbij de mate van geschiktheid om een bepaalde manier van handelen of een bepaalde visie uit te voeren in de verschillende organisatievormen. </t>
  </si>
  <si>
    <t>Disclaimer: onderstaand overzicht geeft een indicatie welke organisatievorm past bij het project en de organisatie, het is geen 'absolute waarheid'. Gebruik het niet als 'de meeste stemmen gelden', maar bediscussieer de achterliggende vragen en antwoorden en maak op basis daarvan een keuze.</t>
  </si>
  <si>
    <t>De focus ligt op verhoging van de efficientie van de processen.</t>
  </si>
  <si>
    <t>Achtergrond</t>
  </si>
  <si>
    <t xml:space="preserve">Afgeleid van de theorie van de Participatieladder voor burgerparticipatie (o.a. Arnstein 1969) is de betrokkenheid van stakeholders in een oplopende schaal uitgezet in de samenwerking. Naarmate de zeggenschap toeneemt voor stakeholders, neemt de noodzaak tot samenwerking toe. </t>
  </si>
  <si>
    <t>Redenering van verdeling van life-cycle kosten over een project.</t>
  </si>
  <si>
    <t xml:space="preserve">Er wordt een bepaald type opdracht (doelgroep, type woning, etc) en soort ingreep (bijv. alleen aanpak schil of bijv. hoog-niveau renovatie) nauwkeurig omschreven. Op gebouw(deel)niveau zijn prestatie-eisen omschreven maar de technische invulling is vrij. </t>
  </si>
  <si>
    <t xml:space="preserve">De hoofdrichting van het programma en de bouwkundige ingreep is bepaald. De rest wordt samen met de opdrachtnemer ontwikkeld. </t>
  </si>
  <si>
    <t>Wat zal de verhouding zijn 
in dit project tussen 
(financierings)risico en 
(prijs)zekerheid voor de 
opdrachtgever, bij het 
vaststellen van het PvE?</t>
  </si>
  <si>
    <t xml:space="preserve">Financieringsrisico zal bij opdrachtgever liggen, onzekerheid over eindprijs/realisatietijd moet in begin zoveel mogelijk worden weggenomen. </t>
  </si>
  <si>
    <t>Financieringsrisico wordt bij de markt gelegd, prijszekerheid moet voor langere periode vast komen te liggen.</t>
  </si>
  <si>
    <t>Van de politiek en/of (buurt)bewoners is weerstand te verwachten.</t>
  </si>
  <si>
    <t>Wat is de complexiteit van het project en hoe vaak zal een soortgelijk project plaatsvinden in de komende jaren (het gaat hier om de 'hoofdkenmerken' van het project, niet de projectspecifieke zaken die bij ieder project spelen)?</t>
  </si>
  <si>
    <t>Hoeveel opdrachtgevers en aanbieders (uitvoerende partijen) zijn er in het marktsegment van het project, rekening houdend met eventuele lokale afspraken en specifieke eigenschappen van het project?</t>
  </si>
  <si>
    <t>Ze geven graag sturing op hoofdlijnen, laten dingen doen door betrouwbare partners en kunnen dan ook loslaten.</t>
  </si>
  <si>
    <t>Ze doen graag dingen zelf en willen exact bepalen hoe het gebeurd.</t>
  </si>
  <si>
    <t>Ze willen de verantwoordelijkheid voor het resultaat delen met anderen.</t>
  </si>
  <si>
    <t>De focus ligt op innovatie van zowel het proces als het product.</t>
  </si>
  <si>
    <t>Het is te karakteriseren als een eenmalig (uniek), complex project</t>
  </si>
  <si>
    <t>Een repeterend (de soort ingreep komt vaak voor), complex project</t>
  </si>
  <si>
    <t>Als alle vragen ingevuld zijn, verschijnt onderaan een totaaloverzicht. Dit is niet de uitkomst volgens het principe 'de meeste stemmen gelden', maar het geeft een indicatie welke richting van samenwerking mogelijk geschikt is. Zie hiervoor ook de 'disclaimer'.</t>
  </si>
  <si>
    <t>In Rop worden vier bouworganisatievormen gebruikt. Dit zijn geen contractvormen, maar principes van samenwerking. De gegeven antwoorden per vraag worden aan deze bouworganisatievormen gelinkt. De vier organisatievormen zijn op de lijn van verschillende ‘uitersten’ van samenwerking gelegd. Het zal vaak voorkomen dat de uiteindelijke bouworganisatievorm die door een organisatie gekozen wordt voor een project geen ‘1-op-1’ kopie is van de bouworganisatievorm zoals in Rop is opgenomen. De uitkomsten van Rop bieden dan handvatten om de precieze organisatievorm (juridisch) in te richten.</t>
  </si>
  <si>
    <t>Selecteer uw antwoord in de kolom met de pijl. Klik op de cel in kolom F en kies via het dropdownmenu (in de cel verschijnt rechtsboven een pijltje, als u deze indrukt komt u in het dropdownmenu)  de letter die past bij het uw antwoord.</t>
  </si>
  <si>
    <t>Bij complexe projecten is de input van specialistische kennis en ervaring vanuit verschillende partijen gewenst, zo niet noodzakelijk, om met alle verschillende aspecten van het project om te kunnen gaan. Vanuit Supply Chain Management blijkt dat het inrichten van uitgebreide samenwerkingsconstructies voor-investeringen vraagt, die op termijn (moeten) worden terugverdiend bij een hoge repetitiefactor van projecten of activiteiten. Projecten met een eenmalig karakter zijn derhalve niet geschikt om in 'Verbinden' te worden uitgevoerd, deze kunnen beter via 'Coordineren' worden uitgevoerd. Projecten die én repeterend én niet-complex zijn, zijn projecten waar 'winst' op te halen is als er weinig partijen betrokken zijn. Deze zijn derhalve geschikt voor 'Aansturen' of 'Coordineren', omdat bij 'Opsplitsen' en 'Verbinden' een te groot 'vehikel' opgetuigd dient te worden.</t>
  </si>
  <si>
    <t>De 'rollen' voor partijen die actief zijn op het gebied van vastgoedontwikkeling zijn te verdelen in Belegger, Beheerder en Ontwikkelaar (Van der Kuij 2014). De Beleggersrol is het bepalen van lange termijndoelstellingen van het vastgoed voor de eigenaar, de Beheerdersrol is de uitvoering van het exploitatieprogramma van het vastgoed en de Ontwikkelaarsrol is de uitvoerder van de transformatieopgave van het vastgoed. Daaraan toegevoegd is de mate waarin projectteams zelfstandig opereren. Hoe meer de organisatie zich focust op de Beleggersrol, hoe meer de bouworganisatievorm richting 'Coordineren' zal gaan. Op het moment dat de organisatie alle rollen wil blijven uitvoeren, is het logischer om te kiezen voor 'Aansturen' of 'Verbinden'.</t>
  </si>
  <si>
    <t>Selecteer in 'Kolom F' van het tabblad 'Routeplanner' het antwoord wat het meest past bij het project of de organisatie waar de routeplanner voor ingevuld wordt. Via het ‘dropdownmenu’ in de cel kan het antwoord geselecteerd worden (klik in kolom f en kies de letter van het antwoord).</t>
  </si>
  <si>
    <t>Werking van het instrument</t>
  </si>
  <si>
    <t>Door in 'Kolom K' te klikken op het woord ‘Uitleg’, is een extra uitleg en een verwijzing naar achtergrondliteratuur beschikbaar over de redenen waarom een bepaalde organisatievorm wel of niet past bij een bepaald antwoord. Dit is gelinkt met het tabblad 'Achtergrond vraag en antwoord'.</t>
  </si>
  <si>
    <t>Vragen met betrekking tot het project</t>
  </si>
  <si>
    <t>Vragen met betrekking tot de projectomgeving en -organisatie</t>
  </si>
  <si>
    <t>lichte kleur is project,</t>
  </si>
  <si>
    <t>donkere kleur organisatie</t>
  </si>
  <si>
    <t>Hoe zal stakeholderparticipatie in dit project
worden ingestoken tussen de opdrachtgever
en externe partijen?</t>
  </si>
  <si>
    <t>Hoe zal de sturing op en verdeling 
van kosten over ontwerp, 
uitvoering en toekomstige 
exploitatie zijn bij het 
doorlopen van het project?</t>
  </si>
  <si>
    <t>Er zal sprake zijn van een opsplitsing van alle fasen van de levenscyclus (initiatief, ontwerp, uitvoering, beheer).</t>
  </si>
  <si>
    <t xml:space="preserve">Ontwerp en uitvoering worden gezamenlijk georganiseerd, maar initiatief en beheer zal hier los van staan. </t>
  </si>
  <si>
    <t xml:space="preserve">Het beheer wordt onderdeel van het aan te gane contract tijdens de iniatief- en ontwerpfase en de lasten worden verdeeld over (een groot deel van) de levensloop van het object. </t>
  </si>
  <si>
    <t>Financieringsrisico mag gedeeld worden door markt en opdrachtgever, prijszekerheid en realisatietijd van het product is minder belangrijk dan de kwaliteit van het project.</t>
  </si>
  <si>
    <t>In welke mate zijn de juiste competenties en kwaliteiten bij andere partijen aanwezig om de opgave uit te voeren?</t>
  </si>
  <si>
    <t xml:space="preserve">De organisatie vult zelf alle rollen in (belegger, beheerder, ontwikkelaar) en beslist tijdens de gehele vastgoedcyclus ieder aspect op ieder schaalniveau zelf. </t>
  </si>
  <si>
    <t>De organisatie focust zich op de beleggersrol. Het ontwikkel- en beheerproces (vastgoed en exploitatie) wordt grotendeels uitbesteed aan zelfstandig opererende externe teams.</t>
  </si>
  <si>
    <t xml:space="preserve">De verhouding tussen de aanwezigheid van verschillende partijen op de markt bepaalt in welke mate men van elkaar afhankelijk is of of men in concurrentiestelling staat (Kraljic 1983). Hoe meer aanbieders (uitvoerende of toeleverende partijen), hoe minder de afhankelijkheid van een bepaalde partij voor de opdrachtgever, en hoe vrijer men zelf keuzes kan maken met wei er samengwerkt gaat worden. Dit kan handig zijn voor het aansturen of opsplitsen. Hoe groter de afhankelijkheid van elkaar (weinig aanbieders en weinig opdrachtgevers), hoe eerder de neiging om iets geheel samen te gaan doen (verbinden of coordineren). </t>
  </si>
  <si>
    <t xml:space="preserve">Voor elk project zijn bepaalde competenties en ervaringen nodig. Als deze niet binnen de eigen organisatie beschikbaar zijn, zijn er grofweg twee opties: zelf ontwikkelen  of uitbesteden (Van Weele 2007). Deze keuzes hangen o.a. af men verwacht deze kennis in de toekomst zelf nodig te (willen) hebben of niet. Zelf ontwikkelen kan door middel van het geheel zelf aansturen of gedeetelijk zelf aansturen en gedeeltelijk uitbesteden (opsplitsen). Uitbesteden kan via aansturen (zelf doen) of samen met anderen via verbinden.  </t>
  </si>
  <si>
    <t xml:space="preserve">Een contract is een sluitstuk, geen direct selectiecriterium. Het achterliggende principe van de samenwerking is belangrijker dan de manier waarop het uiteindelijk is opgenomen in een contract. Er zijn uiteraard wel verbanden te leggen tussen de organisatievorm en contractvorm. </t>
  </si>
  <si>
    <t>Voor deze samenwerkingsvariant moeten de medewerkers bekwaam zijn in het duidelijk en scherp omschrijven van de opdracht en verlangde prestatie die wordt ingekocht. Er wordt immers in een vroeg stadium besloten over het te leveren product en prestatie. De valkuil hierin is dat deze medewerkers daarna 'los' moet kunnen laten en de partij aan wie de prestatie is uitbesteed ook kunnen laten leveren.</t>
  </si>
  <si>
    <t>Nog sterker dan bij verdelen, en dan het 'spoor' richting uitbesteden, moeten de gewenste prestaties duidelijk zijn. Daarnaast is het belangrijk controle uit te voeren en de manier waarop wordt omgegaan met transparantie en sturing op resultaat. Het projectmanagement vraagt enerzijds om strategisch / tactisch te opereren op een hoger schaalniveau qua inkoop, anderzijds operationeel om te kunnen afwegen of prestatie en het product voldoet aan de gestelde vraag.</t>
  </si>
  <si>
    <t>Er wordt een hoge mate van prijszekerheid afgesproken, waardoor financiële sturing eenduidiger wordt. Echter worden ook lange termijn afspraken harder vastgelegd, dus de consequenties hiervan moeten goed in beeld zijn.</t>
  </si>
  <si>
    <t>De keuze voor een bepaalde organisatievorm wordt op hoofdlijnen bepaald door de antwoorden op de vragen zoals gesteld in de Routeplanner, de zogenaamde 'waarom' van een bepaalde organisatievorm. Daarnaast zijn er een aantal kenmerken van iedere organisatievorm, de 'wat' en 'hoe' van een organisatievorm, die bij de uitwerking van een organisatievorm tot een daadwerkelijke samenwerking een rol spelen. Deze zijn op dit blad samengevat en dienen als opstap naar het daadwerkelijk uitwerken van een gekozen basisprincipe tot een samenwerking. Het is raadzaam om na een gekozen richting verdere verdieping te zoeken in (vak)literatuur om details in te vullen.</t>
  </si>
  <si>
    <t>Voordat een project daadwerkelijk uitgevoerd kan worden moet een (flinke) voorinvestering plaatsvinden om de samenwerking tussen partijen in te richten. Dit heeft vaak pas zin bij meerdere projecten binnen eenzelfde samenwerking. De valkuil is dat samenwerking een doel wordt, in plaats van een project. Daarnaast kan optreden dat er een sterke focus ontstaat op elkaar, waardoor juist de scherpte van de markt op termijn weer verdwijnt.</t>
  </si>
  <si>
    <t>Het projectmanagement is meer gericht op processen en onderlinge belangen op elkaar afstemmen. Afhankelijk van de uitkomst van de verdeling van taken kan juist ook de aansturing van projecten zelf belangrijk worden of, anderzijdse, juist het laten aansturen in projecten. In ieder geval zijn transparantie, openheid en communicatie belangrijke elementen.</t>
  </si>
  <si>
    <t xml:space="preserve">Sturing is vanuit de gezamenlijkheid en verdeling van opbrengsten (en verliezen), winst voor de een is ook winst voor de ander. </t>
  </si>
  <si>
    <t>Een teamcultuur (familie, persoonsgericht, consensus), waarbij er consensus wordt nagestreefd bij ieder punt</t>
  </si>
  <si>
    <t>Hoe zijn de betrokken medewerkers (die ingezet zullen worden in het project) te karakteriseren in relatie tot externe partijen?</t>
  </si>
  <si>
    <r>
      <t xml:space="preserve">Hoe wordt de rol als opdrachtgever </t>
    </r>
    <r>
      <rPr>
        <i/>
        <sz val="10"/>
        <color rgb="FF00427C"/>
        <rFont val="Verdana"/>
        <family val="2"/>
      </rPr>
      <t xml:space="preserve">op dit moment </t>
    </r>
    <r>
      <rPr>
        <sz val="10"/>
        <color rgb="FF00427C"/>
        <rFont val="Verdana"/>
        <family val="2"/>
      </rPr>
      <t>binnen de organisatie ingevuld?</t>
    </r>
  </si>
  <si>
    <r>
      <t xml:space="preserve">Op welke rollen ligt </t>
    </r>
    <r>
      <rPr>
        <i/>
        <sz val="10"/>
        <color rgb="FF00427C"/>
        <rFont val="Verdana"/>
        <family val="2"/>
      </rPr>
      <t>nu</t>
    </r>
    <r>
      <rPr>
        <sz val="10"/>
        <color rgb="FF00427C"/>
        <rFont val="Verdana"/>
        <family val="2"/>
      </rPr>
      <t xml:space="preserve">
de focus van de organisatie?</t>
    </r>
  </si>
  <si>
    <r>
      <t xml:space="preserve">Welke cultuur heerst er </t>
    </r>
    <r>
      <rPr>
        <i/>
        <sz val="10"/>
        <color rgb="FF00427C"/>
        <rFont val="Verdana"/>
        <family val="2"/>
      </rPr>
      <t>op
dit moment</t>
    </r>
    <r>
      <rPr>
        <sz val="10"/>
        <color rgb="FF00427C"/>
        <rFont val="Verdana"/>
        <family val="2"/>
      </rPr>
      <t xml:space="preserve"> bij de organisatie op 
het gebied van projecten?</t>
    </r>
  </si>
  <si>
    <t>Zie ook de los meegeleverde beschrijving 'ROP: een instrument voor de keuze van een geschikte bouworganisatievorm'</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</si>
</sst>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11"/>
      <color theme="1"/>
      <name val="Calibri"/>
      <family val="2"/>
      <scheme val="minor"/>
    </font>
    <font>
      <i/>
      <sz val="11"/>
      <color theme="1"/>
      <name val="Calibri"/>
      <family val="2"/>
      <scheme val="minor"/>
    </font>
    <font>
      <sz val="11"/>
      <color theme="0" tint="-0.34998626667073579"/>
      <name val="Calibri"/>
      <family val="2"/>
      <scheme val="minor"/>
    </font>
    <font>
      <u/>
      <sz val="11"/>
      <color theme="10"/>
      <name val="Calibri"/>
      <family val="2"/>
      <scheme val="minor"/>
    </font>
    <font>
      <b/>
      <sz val="10"/>
      <color theme="1"/>
      <name val="Verdana"/>
      <family val="2"/>
    </font>
    <font>
      <sz val="10"/>
      <color theme="1"/>
      <name val="Verdana"/>
      <family val="2"/>
    </font>
    <font>
      <i/>
      <sz val="10"/>
      <color theme="1"/>
      <name val="Verdana"/>
      <family val="2"/>
    </font>
    <font>
      <i/>
      <sz val="10"/>
      <name val="Verdana"/>
      <family val="2"/>
    </font>
    <font>
      <sz val="11"/>
      <color rgb="FF00427C"/>
      <name val="Calibri"/>
      <family val="2"/>
      <scheme val="minor"/>
    </font>
    <font>
      <b/>
      <sz val="11"/>
      <color rgb="FF00427C"/>
      <name val="Calibri"/>
      <family val="2"/>
      <scheme val="minor"/>
    </font>
    <font>
      <i/>
      <sz val="11"/>
      <color rgb="FF00427C"/>
      <name val="Calibri"/>
      <family val="2"/>
      <scheme val="minor"/>
    </font>
    <font>
      <b/>
      <i/>
      <sz val="10"/>
      <color rgb="FF00427C"/>
      <name val="Verdana"/>
      <family val="2"/>
    </font>
    <font>
      <sz val="10"/>
      <color rgb="FF00427C"/>
      <name val="Verdana"/>
      <family val="2"/>
    </font>
    <font>
      <i/>
      <sz val="10"/>
      <color rgb="FF00427C"/>
      <name val="Verdana"/>
      <family val="2"/>
    </font>
    <font>
      <b/>
      <sz val="10"/>
      <color rgb="FF00427C"/>
      <name val="Verdana"/>
      <family val="2"/>
    </font>
    <font>
      <u/>
      <sz val="10"/>
      <color rgb="FF00427C"/>
      <name val="Verdana"/>
      <family val="2"/>
    </font>
    <font>
      <b/>
      <i/>
      <sz val="10"/>
      <color theme="0"/>
      <name val="Verdana"/>
      <family val="2"/>
    </font>
    <font>
      <sz val="10"/>
      <color theme="0"/>
      <name val="Verdana"/>
      <family val="2"/>
    </font>
    <font>
      <i/>
      <sz val="10"/>
      <color theme="0"/>
      <name val="Verdana"/>
      <family val="2"/>
    </font>
    <font>
      <b/>
      <sz val="10"/>
      <color theme="0"/>
      <name val="Verdana"/>
      <family val="2"/>
    </font>
    <font>
      <b/>
      <sz val="9"/>
      <color theme="0"/>
      <name val="Verdana"/>
      <family val="2"/>
    </font>
    <font>
      <b/>
      <sz val="12"/>
      <color theme="0"/>
      <name val="Verdana"/>
      <family val="2"/>
    </font>
    <font>
      <b/>
      <sz val="14"/>
      <color theme="0"/>
      <name val="Verdana"/>
      <family val="2"/>
    </font>
  </fonts>
  <fills count="5">
    <fill>
      <patternFill patternType="none"/>
    </fill>
    <fill>
      <patternFill patternType="gray125"/>
    </fill>
    <fill>
      <patternFill patternType="solid">
        <fgColor theme="0"/>
        <bgColor indexed="64"/>
      </patternFill>
    </fill>
    <fill>
      <patternFill patternType="solid">
        <fgColor rgb="FFEAF5FC"/>
        <bgColor indexed="64"/>
      </patternFill>
    </fill>
    <fill>
      <patternFill patternType="solid">
        <fgColor rgb="FF0098CD"/>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427C"/>
      </left>
      <right style="thin">
        <color rgb="FF00427C"/>
      </right>
      <top style="thin">
        <color rgb="FF00427C"/>
      </top>
      <bottom style="thin">
        <color rgb="FF00427C"/>
      </bottom>
      <diagonal/>
    </border>
    <border>
      <left style="thin">
        <color rgb="FF00427C"/>
      </left>
      <right/>
      <top style="thin">
        <color rgb="FF00427C"/>
      </top>
      <bottom style="thin">
        <color rgb="FF00427C"/>
      </bottom>
      <diagonal/>
    </border>
    <border>
      <left/>
      <right style="thin">
        <color rgb="FF00427C"/>
      </right>
      <top style="thin">
        <color rgb="FF00427C"/>
      </top>
      <bottom style="thin">
        <color rgb="FF00427C"/>
      </bottom>
      <diagonal/>
    </border>
    <border>
      <left style="thin">
        <color rgb="FF00427C"/>
      </left>
      <right/>
      <top style="thin">
        <color rgb="FF00427C"/>
      </top>
      <bottom/>
      <diagonal/>
    </border>
    <border>
      <left/>
      <right/>
      <top style="thin">
        <color rgb="FF00427C"/>
      </top>
      <bottom/>
      <diagonal/>
    </border>
    <border>
      <left style="thin">
        <color rgb="FF00427C"/>
      </left>
      <right/>
      <top/>
      <bottom style="thin">
        <color rgb="FF00427C"/>
      </bottom>
      <diagonal/>
    </border>
    <border>
      <left/>
      <right/>
      <top/>
      <bottom style="thin">
        <color rgb="FF00427C"/>
      </bottom>
      <diagonal/>
    </border>
    <border>
      <left/>
      <right style="thin">
        <color rgb="FF00427C"/>
      </right>
      <top style="thin">
        <color rgb="FF00427C"/>
      </top>
      <bottom/>
      <diagonal/>
    </border>
    <border>
      <left style="thin">
        <color rgb="FF00427C"/>
      </left>
      <right/>
      <top/>
      <bottom/>
      <diagonal/>
    </border>
    <border>
      <left/>
      <right style="thin">
        <color rgb="FF00427C"/>
      </right>
      <top/>
      <bottom/>
      <diagonal/>
    </border>
    <border>
      <left/>
      <right style="thin">
        <color rgb="FF00427C"/>
      </right>
      <top/>
      <bottom style="thin">
        <color rgb="FF00427C"/>
      </bottom>
      <diagonal/>
    </border>
    <border>
      <left style="thin">
        <color rgb="FF00427C"/>
      </left>
      <right style="thin">
        <color rgb="FF00427C"/>
      </right>
      <top style="thin">
        <color rgb="FF00427C"/>
      </top>
      <bottom/>
      <diagonal/>
    </border>
    <border>
      <left style="thin">
        <color rgb="FF00427C"/>
      </left>
      <right style="thin">
        <color rgb="FF00427C"/>
      </right>
      <top/>
      <bottom style="thin">
        <color rgb="FF00427C"/>
      </bottom>
      <diagonal/>
    </border>
    <border>
      <left style="thin">
        <color rgb="FF00427C"/>
      </left>
      <right/>
      <top style="thin">
        <color indexed="64"/>
      </top>
      <bottom style="thin">
        <color rgb="FF00427C"/>
      </bottom>
      <diagonal/>
    </border>
    <border>
      <left/>
      <right/>
      <top style="thin">
        <color rgb="FF00427C"/>
      </top>
      <bottom style="thin">
        <color rgb="FF00427C"/>
      </bottom>
      <diagonal/>
    </border>
    <border>
      <left style="thin">
        <color rgb="FF00427C"/>
      </left>
      <right style="thin">
        <color rgb="FF00427C"/>
      </right>
      <top/>
      <bottom/>
      <diagonal/>
    </border>
    <border>
      <left style="thin">
        <color rgb="FF00427C"/>
      </left>
      <right style="thin">
        <color rgb="FF00427C"/>
      </right>
      <top style="thin">
        <color rgb="FF00427C"/>
      </top>
      <bottom style="thin">
        <color indexed="64"/>
      </bottom>
      <diagonal/>
    </border>
    <border>
      <left style="thin">
        <color rgb="FF00427C"/>
      </left>
      <right style="thin">
        <color indexed="64"/>
      </right>
      <top style="thin">
        <color rgb="FF00427C"/>
      </top>
      <bottom style="thin">
        <color rgb="FF00427C"/>
      </bottom>
      <diagonal/>
    </border>
    <border>
      <left style="thin">
        <color indexed="64"/>
      </left>
      <right style="thin">
        <color rgb="FF00427C"/>
      </right>
      <top style="thin">
        <color rgb="FF00427C"/>
      </top>
      <bottom style="thin">
        <color rgb="FF00427C"/>
      </bottom>
      <diagonal/>
    </border>
    <border>
      <left style="thin">
        <color rgb="FF00427C"/>
      </left>
      <right/>
      <top/>
      <bottom style="thin">
        <color indexed="64"/>
      </bottom>
      <diagonal/>
    </border>
    <border>
      <left/>
      <right style="thin">
        <color rgb="FF00427C"/>
      </right>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medium">
        <color theme="0"/>
      </top>
      <bottom style="medium">
        <color theme="0"/>
      </bottom>
      <diagonal/>
    </border>
    <border>
      <left/>
      <right/>
      <top style="thin">
        <color indexed="64"/>
      </top>
      <bottom style="thin">
        <color rgb="FF00427C"/>
      </bottom>
      <diagonal/>
    </border>
    <border>
      <left/>
      <right style="thin">
        <color rgb="FF00427C"/>
      </right>
      <top style="thin">
        <color indexed="64"/>
      </top>
      <bottom style="thin">
        <color rgb="FF00427C"/>
      </bottom>
      <diagonal/>
    </border>
    <border>
      <left style="thin">
        <color theme="0"/>
      </left>
      <right style="thin">
        <color theme="0"/>
      </right>
      <top/>
      <bottom style="thin">
        <color theme="0"/>
      </bottom>
      <diagonal/>
    </border>
    <border>
      <left/>
      <right style="medium">
        <color theme="0"/>
      </right>
      <top style="medium">
        <color theme="0"/>
      </top>
      <bottom/>
      <diagonal/>
    </border>
    <border>
      <left/>
      <right/>
      <top/>
      <bottom style="medium">
        <color theme="0"/>
      </bottom>
      <diagonal/>
    </border>
    <border>
      <left/>
      <right style="medium">
        <color theme="0"/>
      </right>
      <top/>
      <bottom style="medium">
        <color theme="0"/>
      </bottom>
      <diagonal/>
    </border>
    <border>
      <left/>
      <right style="medium">
        <color theme="0"/>
      </right>
      <top style="medium">
        <color theme="0"/>
      </top>
      <bottom style="medium">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0098CD"/>
      </left>
      <right style="thin">
        <color rgb="FF00427C"/>
      </right>
      <top style="thin">
        <color rgb="FF00427C"/>
      </top>
      <bottom style="thin">
        <color rgb="FF00427C"/>
      </bottom>
      <diagonal/>
    </border>
  </borders>
  <cellStyleXfs count="2">
    <xf numFmtId="0" fontId="0" fillId="0" borderId="0"/>
    <xf numFmtId="0" fontId="4" fillId="0" borderId="0" applyNumberFormat="0" applyFill="0" applyBorder="0" applyAlignment="0" applyProtection="0"/>
  </cellStyleXfs>
  <cellXfs count="228">
    <xf numFmtId="0" fontId="0" fillId="0" borderId="0" xfId="0"/>
    <xf numFmtId="0" fontId="0" fillId="2" borderId="0" xfId="0" applyFill="1"/>
    <xf numFmtId="0" fontId="0" fillId="2" borderId="0" xfId="0" applyFill="1" applyAlignment="1">
      <alignment vertical="top"/>
    </xf>
    <xf numFmtId="0" fontId="0" fillId="2" borderId="1" xfId="0" applyFill="1" applyBorder="1" applyAlignment="1">
      <alignment vertical="top" wrapText="1"/>
    </xf>
    <xf numFmtId="0" fontId="0" fillId="2" borderId="0" xfId="0" applyFill="1" applyAlignment="1">
      <alignment horizontal="center" vertical="top"/>
    </xf>
    <xf numFmtId="0" fontId="3" fillId="2" borderId="0" xfId="0" applyFont="1" applyFill="1"/>
    <xf numFmtId="0" fontId="2" fillId="2" borderId="0" xfId="0" applyFont="1" applyFill="1" applyAlignment="1">
      <alignment wrapText="1"/>
    </xf>
    <xf numFmtId="0" fontId="0" fillId="2" borderId="0" xfId="0" applyFill="1" applyBorder="1" applyAlignment="1">
      <alignment horizontal="left" vertical="top"/>
    </xf>
    <xf numFmtId="0" fontId="0" fillId="2" borderId="7" xfId="0" applyFill="1" applyBorder="1" applyAlignment="1">
      <alignment vertical="top" wrapText="1"/>
    </xf>
    <xf numFmtId="0" fontId="0" fillId="2" borderId="11" xfId="0" applyFill="1" applyBorder="1" applyAlignment="1">
      <alignment vertical="top" wrapText="1"/>
    </xf>
    <xf numFmtId="0" fontId="0" fillId="2" borderId="0" xfId="0" applyFill="1" applyAlignment="1">
      <alignment horizontal="center" vertical="center"/>
    </xf>
    <xf numFmtId="0" fontId="1" fillId="2" borderId="0" xfId="0" applyFont="1" applyFill="1" applyAlignment="1">
      <alignment vertical="top"/>
    </xf>
    <xf numFmtId="0" fontId="0" fillId="0" borderId="0" xfId="0" applyFill="1"/>
    <xf numFmtId="0" fontId="0" fillId="2" borderId="0" xfId="0" applyFill="1" applyAlignment="1">
      <alignment horizontal="center"/>
    </xf>
    <xf numFmtId="0" fontId="6" fillId="2" borderId="0" xfId="0" applyFont="1" applyFill="1"/>
    <xf numFmtId="0" fontId="6" fillId="2" borderId="0" xfId="0" applyFont="1" applyFill="1" applyAlignment="1">
      <alignment vertical="top"/>
    </xf>
    <xf numFmtId="0" fontId="6" fillId="2" borderId="0" xfId="0" applyFont="1" applyFill="1" applyAlignment="1">
      <alignment vertical="top" wrapText="1"/>
    </xf>
    <xf numFmtId="0" fontId="6" fillId="2" borderId="0" xfId="0" applyFont="1" applyFill="1" applyAlignment="1">
      <alignment wrapText="1"/>
    </xf>
    <xf numFmtId="0" fontId="6" fillId="2" borderId="0" xfId="0" applyFont="1" applyFill="1" applyAlignment="1">
      <alignment horizontal="center" vertical="top"/>
    </xf>
    <xf numFmtId="0" fontId="6" fillId="0" borderId="0" xfId="0" applyFont="1"/>
    <xf numFmtId="0" fontId="6" fillId="2" borderId="0" xfId="0" applyFont="1" applyFill="1" applyBorder="1"/>
    <xf numFmtId="0" fontId="6" fillId="0" borderId="0" xfId="0" applyFont="1" applyAlignment="1">
      <alignment wrapText="1"/>
    </xf>
    <xf numFmtId="0" fontId="7" fillId="0" borderId="0" xfId="0" applyFont="1"/>
    <xf numFmtId="0" fontId="6" fillId="0" borderId="0" xfId="0" applyFont="1" applyAlignment="1">
      <alignment horizontal="left" vertical="top"/>
    </xf>
    <xf numFmtId="0" fontId="7" fillId="0" borderId="0" xfId="0" applyFont="1" applyAlignment="1">
      <alignment horizontal="right"/>
    </xf>
    <xf numFmtId="0" fontId="6" fillId="2" borderId="0" xfId="0" applyFont="1" applyFill="1" applyAlignment="1">
      <alignment horizontal="left" vertical="top" wrapText="1"/>
    </xf>
    <xf numFmtId="0" fontId="6" fillId="2" borderId="0" xfId="0" applyFont="1" applyFill="1" applyBorder="1" applyAlignment="1">
      <alignment horizontal="left" vertical="top" wrapText="1"/>
    </xf>
    <xf numFmtId="0" fontId="9" fillId="2" borderId="0" xfId="0" applyFont="1" applyFill="1" applyBorder="1"/>
    <xf numFmtId="0" fontId="10" fillId="2" borderId="0" xfId="0" applyFont="1" applyFill="1" applyBorder="1" applyAlignment="1">
      <alignment vertical="top"/>
    </xf>
    <xf numFmtId="0" fontId="9" fillId="2" borderId="0" xfId="0" applyFont="1" applyFill="1" applyBorder="1" applyAlignment="1">
      <alignment horizontal="center" vertical="center"/>
    </xf>
    <xf numFmtId="0" fontId="9" fillId="2" borderId="0" xfId="0" applyFont="1" applyFill="1" applyBorder="1" applyAlignment="1">
      <alignment horizontal="center"/>
    </xf>
    <xf numFmtId="0" fontId="9" fillId="2" borderId="0" xfId="0" applyFont="1" applyFill="1"/>
    <xf numFmtId="0" fontId="9" fillId="2" borderId="0" xfId="0" applyFont="1" applyFill="1" applyAlignment="1">
      <alignment horizontal="left" vertical="top"/>
    </xf>
    <xf numFmtId="0" fontId="9" fillId="2" borderId="0" xfId="0" applyFont="1" applyFill="1" applyAlignment="1">
      <alignment horizontal="center" vertical="top"/>
    </xf>
    <xf numFmtId="0" fontId="11" fillId="2" borderId="0" xfId="0" applyFont="1" applyFill="1" applyAlignment="1">
      <alignment wrapText="1"/>
    </xf>
    <xf numFmtId="0" fontId="13" fillId="2" borderId="0" xfId="0" applyFont="1" applyFill="1" applyBorder="1"/>
    <xf numFmtId="0" fontId="13" fillId="2" borderId="0" xfId="0" applyFont="1" applyFill="1" applyBorder="1" applyAlignment="1">
      <alignment horizontal="center" vertical="top"/>
    </xf>
    <xf numFmtId="0" fontId="9" fillId="2" borderId="4" xfId="0" applyFont="1" applyFill="1" applyBorder="1" applyAlignment="1">
      <alignment horizontal="center" vertical="top"/>
    </xf>
    <xf numFmtId="0" fontId="9" fillId="0" borderId="4" xfId="0" applyFont="1" applyFill="1" applyBorder="1" applyAlignment="1">
      <alignment horizontal="center" vertical="top"/>
    </xf>
    <xf numFmtId="0" fontId="11" fillId="0" borderId="0" xfId="0" applyFont="1" applyFill="1" applyAlignment="1">
      <alignment wrapText="1"/>
    </xf>
    <xf numFmtId="0" fontId="9" fillId="0" borderId="0" xfId="0" applyFont="1" applyFill="1"/>
    <xf numFmtId="0" fontId="9" fillId="2" borderId="1" xfId="0" applyFont="1" applyFill="1" applyBorder="1" applyAlignment="1">
      <alignment horizontal="center" vertical="top"/>
    </xf>
    <xf numFmtId="0" fontId="9" fillId="2" borderId="0" xfId="0" applyFont="1" applyFill="1" applyAlignment="1">
      <alignment horizontal="center" vertical="center"/>
    </xf>
    <xf numFmtId="0" fontId="11" fillId="2" borderId="0" xfId="0" applyFont="1" applyFill="1" applyBorder="1" applyAlignment="1">
      <alignment vertical="center" wrapText="1"/>
    </xf>
    <xf numFmtId="0" fontId="9" fillId="2" borderId="0" xfId="0" applyFont="1" applyFill="1" applyAlignment="1">
      <alignment vertical="top"/>
    </xf>
    <xf numFmtId="0" fontId="11" fillId="2" borderId="0" xfId="0" applyFont="1" applyFill="1" applyAlignment="1">
      <alignment vertical="top"/>
    </xf>
    <xf numFmtId="0" fontId="15" fillId="2" borderId="0" xfId="0" applyFont="1" applyFill="1" applyAlignment="1">
      <alignment vertical="top"/>
    </xf>
    <xf numFmtId="0" fontId="13" fillId="2" borderId="0" xfId="0" applyFont="1" applyFill="1"/>
    <xf numFmtId="0" fontId="13" fillId="2" borderId="0" xfId="0" applyFont="1" applyFill="1" applyAlignment="1">
      <alignment horizontal="center" vertical="center"/>
    </xf>
    <xf numFmtId="0" fontId="13" fillId="2" borderId="0" xfId="0" applyFont="1" applyFill="1" applyAlignment="1">
      <alignment vertical="center"/>
    </xf>
    <xf numFmtId="0" fontId="13" fillId="2" borderId="0" xfId="0" applyFont="1" applyFill="1" applyAlignment="1">
      <alignment horizontal="center"/>
    </xf>
    <xf numFmtId="0" fontId="9" fillId="0" borderId="18" xfId="0" applyFont="1" applyFill="1" applyBorder="1" applyAlignment="1">
      <alignment horizontal="center" vertical="top"/>
    </xf>
    <xf numFmtId="0" fontId="13" fillId="2" borderId="0" xfId="0" applyFont="1" applyFill="1" applyAlignment="1">
      <alignment horizontal="center" vertical="center" wrapText="1"/>
    </xf>
    <xf numFmtId="0" fontId="13" fillId="2" borderId="0" xfId="0" applyFont="1" applyFill="1" applyAlignment="1">
      <alignment vertical="center" wrapText="1"/>
    </xf>
    <xf numFmtId="0" fontId="13" fillId="2" borderId="0" xfId="0" applyFont="1" applyFill="1" applyAlignment="1">
      <alignment horizontal="center" vertical="top" wrapText="1"/>
    </xf>
    <xf numFmtId="0" fontId="13" fillId="2" borderId="0" xfId="0" applyFont="1" applyFill="1" applyAlignment="1">
      <alignment vertical="top" wrapText="1"/>
    </xf>
    <xf numFmtId="0" fontId="16" fillId="2" borderId="0" xfId="1" applyFont="1" applyFill="1" applyBorder="1" applyAlignment="1">
      <alignment vertical="center" textRotation="90"/>
    </xf>
    <xf numFmtId="0" fontId="9" fillId="2" borderId="7" xfId="0" applyFont="1" applyFill="1" applyBorder="1" applyAlignment="1">
      <alignment horizontal="center" vertical="top"/>
    </xf>
    <xf numFmtId="0" fontId="9" fillId="2" borderId="8" xfId="0" applyFont="1" applyFill="1" applyBorder="1" applyAlignment="1">
      <alignment horizontal="center" vertical="top"/>
    </xf>
    <xf numFmtId="0" fontId="9" fillId="0" borderId="0" xfId="0" applyFont="1" applyFill="1" applyBorder="1" applyAlignment="1">
      <alignment horizontal="center" vertical="top"/>
    </xf>
    <xf numFmtId="0" fontId="9" fillId="2" borderId="9" xfId="0" applyFont="1" applyFill="1" applyBorder="1" applyAlignment="1">
      <alignment horizontal="center" vertical="top"/>
    </xf>
    <xf numFmtId="0" fontId="9" fillId="2" borderId="11" xfId="0" applyFont="1" applyFill="1" applyBorder="1" applyAlignment="1">
      <alignment horizontal="center" vertical="top"/>
    </xf>
    <xf numFmtId="0" fontId="9" fillId="2" borderId="12" xfId="0" applyFont="1" applyFill="1" applyBorder="1" applyAlignment="1">
      <alignment horizontal="center" vertical="top"/>
    </xf>
    <xf numFmtId="0" fontId="9" fillId="0" borderId="1" xfId="0" applyFont="1" applyFill="1" applyBorder="1" applyAlignment="1">
      <alignment horizontal="center" vertical="top"/>
    </xf>
    <xf numFmtId="0" fontId="9" fillId="2" borderId="17" xfId="0" applyFont="1" applyFill="1" applyBorder="1" applyAlignment="1">
      <alignment horizontal="center" vertical="top"/>
    </xf>
    <xf numFmtId="0" fontId="9" fillId="2" borderId="5" xfId="0" applyFont="1" applyFill="1" applyBorder="1" applyAlignment="1">
      <alignment horizontal="center" vertical="top"/>
    </xf>
    <xf numFmtId="0" fontId="9" fillId="2" borderId="14" xfId="0" applyFont="1" applyFill="1" applyBorder="1" applyAlignment="1">
      <alignment horizontal="center" vertical="top"/>
    </xf>
    <xf numFmtId="0" fontId="9" fillId="2" borderId="6" xfId="0" applyFont="1" applyFill="1" applyBorder="1" applyAlignment="1">
      <alignment horizontal="center" vertical="top"/>
    </xf>
    <xf numFmtId="0" fontId="9" fillId="2" borderId="15" xfId="0" applyFont="1" applyFill="1" applyBorder="1" applyAlignment="1">
      <alignment horizontal="center" vertical="top"/>
    </xf>
    <xf numFmtId="0" fontId="9" fillId="0" borderId="5" xfId="0" applyFont="1" applyFill="1" applyBorder="1" applyAlignment="1">
      <alignment horizontal="center" vertical="top"/>
    </xf>
    <xf numFmtId="0" fontId="9" fillId="0" borderId="14" xfId="0" applyFont="1" applyFill="1" applyBorder="1" applyAlignment="1">
      <alignment horizontal="center" vertical="top"/>
    </xf>
    <xf numFmtId="0" fontId="13" fillId="2" borderId="0" xfId="0" applyFont="1" applyFill="1" applyBorder="1" applyAlignment="1">
      <alignment horizontal="left" vertical="top" wrapText="1"/>
    </xf>
    <xf numFmtId="0" fontId="11" fillId="2" borderId="0" xfId="0" applyFont="1" applyFill="1" applyAlignment="1">
      <alignment horizontal="left" vertical="center" wrapText="1"/>
    </xf>
    <xf numFmtId="0" fontId="9" fillId="0" borderId="13" xfId="0" applyFont="1" applyFill="1" applyBorder="1" applyAlignment="1">
      <alignment horizontal="center" vertical="top"/>
    </xf>
    <xf numFmtId="0" fontId="9" fillId="0" borderId="19" xfId="0" applyFont="1" applyFill="1" applyBorder="1" applyAlignment="1">
      <alignment horizontal="center" vertical="top"/>
    </xf>
    <xf numFmtId="0" fontId="9" fillId="0" borderId="2" xfId="0" applyFont="1" applyFill="1" applyBorder="1" applyAlignment="1">
      <alignment horizontal="center" vertical="top"/>
    </xf>
    <xf numFmtId="0" fontId="9" fillId="0" borderId="16" xfId="0" applyFont="1" applyFill="1" applyBorder="1" applyAlignment="1">
      <alignment horizontal="center" vertical="top"/>
    </xf>
    <xf numFmtId="0" fontId="9" fillId="0" borderId="20" xfId="0" applyFont="1" applyFill="1" applyBorder="1" applyAlignment="1">
      <alignment horizontal="center" vertical="top"/>
    </xf>
    <xf numFmtId="0" fontId="9" fillId="0" borderId="10" xfId="0" applyFont="1" applyFill="1" applyBorder="1" applyAlignment="1">
      <alignment horizontal="center" vertical="top"/>
    </xf>
    <xf numFmtId="0" fontId="11" fillId="2" borderId="0" xfId="0" applyFont="1" applyFill="1" applyAlignment="1">
      <alignment vertical="top" wrapText="1"/>
    </xf>
    <xf numFmtId="0" fontId="15" fillId="2" borderId="0" xfId="0" applyFont="1" applyFill="1" applyAlignment="1">
      <alignment horizontal="center" vertical="center"/>
    </xf>
    <xf numFmtId="0" fontId="11" fillId="2" borderId="0" xfId="0" applyFont="1" applyFill="1" applyAlignment="1">
      <alignment horizontal="center" vertical="center" wrapText="1"/>
    </xf>
    <xf numFmtId="0" fontId="13" fillId="2" borderId="0" xfId="0" applyFont="1" applyFill="1" applyBorder="1" applyAlignment="1">
      <alignment horizontal="center"/>
    </xf>
    <xf numFmtId="0" fontId="14" fillId="2" borderId="0" xfId="0" applyFont="1" applyFill="1" applyBorder="1" applyAlignment="1">
      <alignment horizontal="center" wrapText="1"/>
    </xf>
    <xf numFmtId="0" fontId="13" fillId="3" borderId="23" xfId="0" applyFont="1" applyFill="1" applyBorder="1" applyAlignment="1">
      <alignment horizontal="center" vertical="center" wrapText="1"/>
    </xf>
    <xf numFmtId="0" fontId="13" fillId="3" borderId="23" xfId="0" applyFont="1" applyFill="1" applyBorder="1" applyAlignment="1">
      <alignment vertical="center" wrapText="1"/>
    </xf>
    <xf numFmtId="0" fontId="13" fillId="2" borderId="0" xfId="0" applyFont="1" applyFill="1" applyBorder="1" applyAlignment="1">
      <alignment horizontal="center" vertical="center"/>
    </xf>
    <xf numFmtId="0" fontId="15" fillId="3" borderId="26" xfId="0" applyFont="1" applyFill="1" applyBorder="1" applyAlignment="1">
      <alignment vertical="top"/>
    </xf>
    <xf numFmtId="0" fontId="15" fillId="3" borderId="28" xfId="0" applyFont="1" applyFill="1" applyBorder="1" applyAlignment="1">
      <alignment vertical="top"/>
    </xf>
    <xf numFmtId="0" fontId="13" fillId="3" borderId="30" xfId="0" applyFont="1" applyFill="1" applyBorder="1" applyAlignment="1">
      <alignment vertical="top" wrapText="1"/>
    </xf>
    <xf numFmtId="0" fontId="15" fillId="3" borderId="31" xfId="0" applyFont="1" applyFill="1" applyBorder="1" applyAlignment="1">
      <alignment vertical="top"/>
    </xf>
    <xf numFmtId="0" fontId="13" fillId="3" borderId="32" xfId="0" applyFont="1" applyFill="1" applyBorder="1" applyAlignment="1">
      <alignment vertical="top" wrapText="1"/>
    </xf>
    <xf numFmtId="0" fontId="13" fillId="3" borderId="33" xfId="0" applyFont="1" applyFill="1" applyBorder="1" applyAlignment="1">
      <alignment vertical="top"/>
    </xf>
    <xf numFmtId="0" fontId="13" fillId="3" borderId="32" xfId="0" applyFont="1" applyFill="1" applyBorder="1" applyAlignment="1">
      <alignment horizontal="left" vertical="top" wrapText="1"/>
    </xf>
    <xf numFmtId="0" fontId="13" fillId="3" borderId="33" xfId="0" applyFont="1" applyFill="1" applyBorder="1" applyAlignment="1">
      <alignment horizontal="left" vertical="top" wrapText="1"/>
    </xf>
    <xf numFmtId="0" fontId="13" fillId="2" borderId="0" xfId="0" applyFont="1" applyFill="1" applyBorder="1" applyAlignment="1">
      <alignment horizontal="left" vertical="top" wrapText="1"/>
    </xf>
    <xf numFmtId="0" fontId="13" fillId="3" borderId="32" xfId="0" applyFont="1" applyFill="1" applyBorder="1"/>
    <xf numFmtId="0" fontId="13" fillId="3" borderId="32" xfId="0" applyFont="1" applyFill="1" applyBorder="1" applyAlignment="1">
      <alignment vertical="top"/>
    </xf>
    <xf numFmtId="0" fontId="13" fillId="3" borderId="33" xfId="0" applyFont="1" applyFill="1" applyBorder="1"/>
    <xf numFmtId="0" fontId="13" fillId="3" borderId="39" xfId="0" applyFont="1" applyFill="1" applyBorder="1" applyAlignment="1">
      <alignment horizontal="center" vertical="center" wrapText="1"/>
    </xf>
    <xf numFmtId="0" fontId="13" fillId="3" borderId="39" xfId="0" applyFont="1" applyFill="1" applyBorder="1" applyAlignment="1">
      <alignment vertical="center" wrapText="1"/>
    </xf>
    <xf numFmtId="0" fontId="15" fillId="2" borderId="26" xfId="0" applyFont="1" applyFill="1" applyBorder="1" applyAlignment="1">
      <alignment vertical="top"/>
    </xf>
    <xf numFmtId="0" fontId="15" fillId="3" borderId="26" xfId="0" applyFont="1" applyFill="1" applyBorder="1" applyAlignment="1">
      <alignment horizontal="right" vertical="top"/>
    </xf>
    <xf numFmtId="0" fontId="9" fillId="2" borderId="21" xfId="0" applyFont="1" applyFill="1" applyBorder="1" applyAlignment="1">
      <alignment horizontal="center" vertical="top"/>
    </xf>
    <xf numFmtId="0" fontId="9" fillId="2" borderId="22" xfId="0" applyFont="1" applyFill="1" applyBorder="1" applyAlignment="1">
      <alignment horizontal="center" vertical="top"/>
    </xf>
    <xf numFmtId="0" fontId="13" fillId="0" borderId="24" xfId="0" applyFont="1" applyBorder="1" applyAlignment="1">
      <alignment vertical="top" wrapText="1"/>
    </xf>
    <xf numFmtId="0" fontId="13" fillId="3" borderId="24" xfId="0" applyFont="1" applyFill="1" applyBorder="1" applyAlignment="1">
      <alignment vertical="top" wrapText="1"/>
    </xf>
    <xf numFmtId="0" fontId="13" fillId="0" borderId="23" xfId="0" applyFont="1" applyBorder="1"/>
    <xf numFmtId="0" fontId="13" fillId="2" borderId="0" xfId="0" applyFont="1" applyFill="1" applyBorder="1" applyAlignment="1">
      <alignment vertical="top"/>
    </xf>
    <xf numFmtId="0" fontId="13" fillId="3" borderId="0" xfId="0" applyFont="1" applyFill="1" applyBorder="1" applyAlignment="1">
      <alignment vertical="top"/>
    </xf>
    <xf numFmtId="0" fontId="13" fillId="3" borderId="0" xfId="0" applyFont="1" applyFill="1" applyBorder="1" applyAlignment="1">
      <alignment vertical="top" wrapText="1"/>
    </xf>
    <xf numFmtId="0" fontId="15" fillId="3" borderId="27" xfId="0" applyFont="1" applyFill="1" applyBorder="1" applyAlignment="1">
      <alignment horizontal="center" vertical="top" wrapText="1"/>
    </xf>
    <xf numFmtId="0" fontId="16" fillId="3" borderId="30" xfId="1" applyFont="1" applyFill="1" applyBorder="1" applyAlignment="1">
      <alignment horizontal="center" vertical="top"/>
    </xf>
    <xf numFmtId="0" fontId="13" fillId="3" borderId="31" xfId="0" applyFont="1" applyFill="1" applyBorder="1" applyAlignment="1">
      <alignment vertical="top"/>
    </xf>
    <xf numFmtId="0" fontId="13" fillId="3" borderId="32" xfId="0" applyFont="1" applyFill="1" applyBorder="1" applyAlignment="1">
      <alignment horizontal="center" vertical="top"/>
    </xf>
    <xf numFmtId="0" fontId="13" fillId="3" borderId="28" xfId="0" applyFont="1" applyFill="1" applyBorder="1" applyAlignment="1">
      <alignment vertical="top"/>
    </xf>
    <xf numFmtId="0" fontId="13" fillId="3" borderId="33" xfId="0" applyFont="1" applyFill="1" applyBorder="1" applyAlignment="1">
      <alignment horizontal="center" vertical="top"/>
    </xf>
    <xf numFmtId="0" fontId="15" fillId="2" borderId="27" xfId="0" applyFont="1" applyFill="1" applyBorder="1" applyAlignment="1">
      <alignment horizontal="center" vertical="top" wrapText="1"/>
    </xf>
    <xf numFmtId="0" fontId="16" fillId="2" borderId="30" xfId="1" applyFont="1" applyFill="1" applyBorder="1" applyAlignment="1">
      <alignment horizontal="center" vertical="top"/>
    </xf>
    <xf numFmtId="0" fontId="13" fillId="2" borderId="31" xfId="0" applyFont="1" applyFill="1" applyBorder="1" applyAlignment="1">
      <alignment vertical="top"/>
    </xf>
    <xf numFmtId="0" fontId="13" fillId="2" borderId="32" xfId="0" applyFont="1" applyFill="1" applyBorder="1" applyAlignment="1">
      <alignment horizontal="center" vertical="top"/>
    </xf>
    <xf numFmtId="0" fontId="13" fillId="2" borderId="28" xfId="0" applyFont="1" applyFill="1" applyBorder="1" applyAlignment="1">
      <alignment vertical="top"/>
    </xf>
    <xf numFmtId="0" fontId="13" fillId="2" borderId="33" xfId="0" applyFont="1" applyFill="1" applyBorder="1" applyAlignment="1">
      <alignment horizontal="center" vertical="top"/>
    </xf>
    <xf numFmtId="0" fontId="15" fillId="3" borderId="27" xfId="0" applyFont="1" applyFill="1" applyBorder="1" applyAlignment="1">
      <alignment horizontal="center" wrapText="1"/>
    </xf>
    <xf numFmtId="0" fontId="13" fillId="3" borderId="29" xfId="0" applyFont="1" applyFill="1" applyBorder="1" applyAlignment="1">
      <alignment vertical="top"/>
    </xf>
    <xf numFmtId="0" fontId="13" fillId="3" borderId="29" xfId="0" applyFont="1" applyFill="1" applyBorder="1" applyAlignment="1">
      <alignment vertical="top" wrapText="1"/>
    </xf>
    <xf numFmtId="0" fontId="15" fillId="3" borderId="0" xfId="0" applyFont="1" applyFill="1" applyBorder="1" applyAlignment="1">
      <alignment horizontal="center" vertical="top" wrapText="1"/>
    </xf>
    <xf numFmtId="0" fontId="16" fillId="3" borderId="32" xfId="1" applyFont="1" applyFill="1" applyBorder="1" applyAlignment="1">
      <alignment horizontal="center" vertical="top"/>
    </xf>
    <xf numFmtId="0" fontId="17" fillId="4" borderId="0" xfId="0" applyFont="1" applyFill="1" applyBorder="1" applyAlignment="1">
      <alignment vertical="center"/>
    </xf>
    <xf numFmtId="0" fontId="18" fillId="0" borderId="44" xfId="0" applyFont="1" applyFill="1" applyBorder="1" applyAlignment="1">
      <alignment horizontal="center" vertical="center"/>
    </xf>
    <xf numFmtId="0" fontId="19" fillId="0" borderId="45" xfId="0" applyFont="1" applyFill="1" applyBorder="1" applyAlignment="1">
      <alignment horizontal="center" wrapText="1"/>
    </xf>
    <xf numFmtId="0" fontId="18" fillId="0" borderId="45" xfId="0" applyFont="1" applyFill="1" applyBorder="1" applyAlignment="1">
      <alignment horizontal="center"/>
    </xf>
    <xf numFmtId="0" fontId="18" fillId="0" borderId="45" xfId="0" applyFont="1" applyFill="1" applyBorder="1" applyAlignment="1">
      <alignment horizontal="center" vertical="top"/>
    </xf>
    <xf numFmtId="0" fontId="18" fillId="0" borderId="46" xfId="0" applyFont="1" applyFill="1" applyBorder="1" applyAlignment="1">
      <alignment horizontal="center" vertical="top"/>
    </xf>
    <xf numFmtId="0" fontId="18" fillId="4" borderId="23" xfId="0" applyFont="1" applyFill="1" applyBorder="1" applyAlignment="1">
      <alignment vertical="center"/>
    </xf>
    <xf numFmtId="0" fontId="20" fillId="4" borderId="26" xfId="0" applyFont="1" applyFill="1" applyBorder="1" applyAlignment="1">
      <alignment vertical="top"/>
    </xf>
    <xf numFmtId="0" fontId="18" fillId="4" borderId="30" xfId="0" applyFont="1" applyFill="1" applyBorder="1" applyAlignment="1">
      <alignment vertical="top"/>
    </xf>
    <xf numFmtId="0" fontId="17" fillId="4" borderId="28" xfId="0" applyFont="1" applyFill="1" applyBorder="1" applyAlignment="1">
      <alignment vertical="top"/>
    </xf>
    <xf numFmtId="0" fontId="18" fillId="4" borderId="33" xfId="0" applyFont="1" applyFill="1" applyBorder="1" applyAlignment="1">
      <alignment vertical="top"/>
    </xf>
    <xf numFmtId="0" fontId="13" fillId="2" borderId="31" xfId="0" applyFont="1" applyFill="1" applyBorder="1"/>
    <xf numFmtId="0" fontId="13" fillId="2" borderId="32" xfId="0" applyFont="1" applyFill="1" applyBorder="1"/>
    <xf numFmtId="0" fontId="13" fillId="2" borderId="31" xfId="0" applyFont="1" applyFill="1" applyBorder="1" applyAlignment="1">
      <alignment horizontal="right"/>
    </xf>
    <xf numFmtId="0" fontId="14" fillId="2" borderId="31" xfId="0" applyFont="1" applyFill="1" applyBorder="1"/>
    <xf numFmtId="0" fontId="13" fillId="2" borderId="28" xfId="0" applyFont="1" applyFill="1" applyBorder="1"/>
    <xf numFmtId="0" fontId="13" fillId="2" borderId="29" xfId="0" applyFont="1" applyFill="1" applyBorder="1" applyAlignment="1">
      <alignment horizontal="center"/>
    </xf>
    <xf numFmtId="0" fontId="13" fillId="2" borderId="29" xfId="0" applyFont="1" applyFill="1" applyBorder="1"/>
    <xf numFmtId="0" fontId="13" fillId="2" borderId="33" xfId="0" applyFont="1" applyFill="1" applyBorder="1"/>
    <xf numFmtId="0" fontId="17" fillId="4" borderId="24" xfId="0" applyFont="1" applyFill="1" applyBorder="1" applyAlignment="1">
      <alignment wrapText="1"/>
    </xf>
    <xf numFmtId="0" fontId="8" fillId="4" borderId="25" xfId="0" applyFont="1" applyFill="1" applyBorder="1" applyAlignment="1">
      <alignment horizontal="center" wrapText="1"/>
    </xf>
    <xf numFmtId="0" fontId="5" fillId="2" borderId="0" xfId="0" applyFont="1" applyFill="1" applyBorder="1" applyAlignment="1">
      <alignment vertical="top"/>
    </xf>
    <xf numFmtId="0" fontId="15" fillId="2" borderId="0" xfId="0" applyFont="1" applyFill="1" applyBorder="1" applyAlignment="1">
      <alignment vertical="top"/>
    </xf>
    <xf numFmtId="0" fontId="13" fillId="3" borderId="36" xfId="0" applyFont="1" applyFill="1" applyBorder="1" applyAlignment="1">
      <alignment vertical="top"/>
    </xf>
    <xf numFmtId="0" fontId="13" fillId="3" borderId="24" xfId="0" applyFont="1" applyFill="1" applyBorder="1" applyAlignment="1">
      <alignment vertical="top"/>
    </xf>
    <xf numFmtId="0" fontId="13" fillId="0" borderId="50" xfId="0" applyFont="1" applyFill="1" applyBorder="1" applyAlignment="1">
      <alignment vertical="top"/>
    </xf>
    <xf numFmtId="0" fontId="13" fillId="0" borderId="50" xfId="0" applyFont="1" applyFill="1" applyBorder="1" applyAlignment="1">
      <alignment horizontal="left" vertical="top" wrapText="1"/>
    </xf>
    <xf numFmtId="0" fontId="13" fillId="0" borderId="50" xfId="0" applyFont="1" applyFill="1" applyBorder="1"/>
    <xf numFmtId="0" fontId="13" fillId="2" borderId="27" xfId="0" applyFont="1" applyFill="1" applyBorder="1"/>
    <xf numFmtId="0" fontId="6" fillId="2" borderId="51" xfId="0" applyFont="1" applyFill="1" applyBorder="1"/>
    <xf numFmtId="0" fontId="20" fillId="4" borderId="24" xfId="0" applyFont="1" applyFill="1" applyBorder="1" applyAlignment="1">
      <alignment horizontal="center" vertical="center"/>
    </xf>
    <xf numFmtId="0" fontId="15" fillId="3" borderId="23" xfId="0" applyFont="1" applyFill="1" applyBorder="1" applyAlignment="1">
      <alignment horizontal="center" vertical="top"/>
    </xf>
    <xf numFmtId="0" fontId="23" fillId="4" borderId="55" xfId="0" applyFont="1" applyFill="1" applyBorder="1" applyAlignment="1">
      <alignment vertical="center"/>
    </xf>
    <xf numFmtId="0" fontId="23" fillId="4" borderId="56" xfId="0" applyFont="1" applyFill="1" applyBorder="1" applyAlignment="1">
      <alignment vertical="center"/>
    </xf>
    <xf numFmtId="0" fontId="18" fillId="4" borderId="56" xfId="0" applyFont="1" applyFill="1" applyBorder="1" applyAlignment="1">
      <alignment vertical="top" wrapText="1"/>
    </xf>
    <xf numFmtId="0" fontId="19" fillId="4" borderId="56" xfId="0" applyFont="1" applyFill="1" applyBorder="1" applyAlignment="1">
      <alignment horizontal="center" wrapText="1"/>
    </xf>
    <xf numFmtId="0" fontId="6" fillId="2" borderId="57" xfId="0" applyFont="1" applyFill="1" applyBorder="1" applyAlignment="1">
      <alignment horizontal="center" vertical="top"/>
    </xf>
    <xf numFmtId="0" fontId="17" fillId="4" borderId="37" xfId="0" applyFont="1" applyFill="1" applyBorder="1" applyAlignment="1">
      <alignment horizontal="left" vertical="center" wrapText="1"/>
    </xf>
    <xf numFmtId="0" fontId="13" fillId="4" borderId="58" xfId="0" applyFont="1" applyFill="1" applyBorder="1" applyAlignment="1">
      <alignment horizontal="center"/>
    </xf>
    <xf numFmtId="0" fontId="12" fillId="2" borderId="29" xfId="0" applyFont="1" applyFill="1" applyBorder="1" applyAlignment="1">
      <alignment vertical="top"/>
    </xf>
    <xf numFmtId="0" fontId="13" fillId="3" borderId="24"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21" fillId="4" borderId="0" xfId="0" applyFont="1" applyFill="1" applyBorder="1" applyAlignment="1">
      <alignment horizontal="left" vertical="center" wrapText="1"/>
    </xf>
    <xf numFmtId="0" fontId="13" fillId="3" borderId="24" xfId="0" applyFont="1" applyFill="1" applyBorder="1" applyAlignment="1">
      <alignment horizontal="left" vertical="top" wrapText="1"/>
    </xf>
    <xf numFmtId="0" fontId="13" fillId="3" borderId="25" xfId="0" applyFont="1" applyFill="1" applyBorder="1" applyAlignment="1">
      <alignment horizontal="left" vertical="top" wrapText="1"/>
    </xf>
    <xf numFmtId="0" fontId="13" fillId="2" borderId="24" xfId="0" applyFont="1" applyFill="1" applyBorder="1" applyAlignment="1">
      <alignment horizontal="left" vertical="top" wrapText="1"/>
    </xf>
    <xf numFmtId="0" fontId="13" fillId="2" borderId="25" xfId="0" applyFont="1" applyFill="1" applyBorder="1" applyAlignment="1">
      <alignment horizontal="left" vertical="top" wrapText="1"/>
    </xf>
    <xf numFmtId="0" fontId="17" fillId="4" borderId="40" xfId="0" applyFont="1" applyFill="1" applyBorder="1" applyAlignment="1">
      <alignment horizontal="left" wrapText="1"/>
    </xf>
    <xf numFmtId="0" fontId="17" fillId="4" borderId="41" xfId="0" applyFont="1" applyFill="1" applyBorder="1" applyAlignment="1">
      <alignment horizontal="left" wrapText="1"/>
    </xf>
    <xf numFmtId="0" fontId="17" fillId="4" borderId="26" xfId="0" applyFont="1" applyFill="1" applyBorder="1" applyAlignment="1">
      <alignment horizontal="left" vertical="center" wrapText="1"/>
    </xf>
    <xf numFmtId="0" fontId="17" fillId="4" borderId="27" xfId="0" applyFont="1" applyFill="1" applyBorder="1" applyAlignment="1">
      <alignment horizontal="left" vertical="center" wrapText="1"/>
    </xf>
    <xf numFmtId="0" fontId="17" fillId="4" borderId="30" xfId="0" applyFont="1" applyFill="1" applyBorder="1" applyAlignment="1">
      <alignment horizontal="left" vertical="center" wrapText="1"/>
    </xf>
    <xf numFmtId="0" fontId="16" fillId="2" borderId="0" xfId="1" applyFont="1" applyFill="1" applyBorder="1" applyAlignment="1">
      <alignment horizontal="center" vertical="center" textRotation="90"/>
    </xf>
    <xf numFmtId="0" fontId="13" fillId="3" borderId="23" xfId="0" applyFont="1" applyFill="1" applyBorder="1" applyAlignment="1">
      <alignment horizontal="center"/>
    </xf>
    <xf numFmtId="0" fontId="11" fillId="2" borderId="0" xfId="0" applyFont="1" applyFill="1" applyAlignment="1">
      <alignment horizontal="left" vertical="top"/>
    </xf>
    <xf numFmtId="0" fontId="9" fillId="2" borderId="0" xfId="0" applyFont="1" applyFill="1" applyAlignment="1">
      <alignment horizontal="left" vertical="top"/>
    </xf>
    <xf numFmtId="0" fontId="15" fillId="3" borderId="23" xfId="0" applyFont="1" applyFill="1" applyBorder="1" applyAlignment="1">
      <alignment horizontal="center" vertical="center" wrapText="1"/>
    </xf>
    <xf numFmtId="0" fontId="13" fillId="3" borderId="34" xfId="0" applyFont="1" applyFill="1" applyBorder="1" applyAlignment="1">
      <alignment horizontal="center"/>
    </xf>
    <xf numFmtId="0" fontId="13" fillId="3" borderId="35" xfId="0" applyFont="1" applyFill="1" applyBorder="1" applyAlignment="1">
      <alignment horizontal="center"/>
    </xf>
    <xf numFmtId="0" fontId="13" fillId="3" borderId="38" xfId="0" applyFont="1" applyFill="1" applyBorder="1" applyAlignment="1">
      <alignment horizontal="center"/>
    </xf>
    <xf numFmtId="0" fontId="13" fillId="3" borderId="27" xfId="0" applyFont="1" applyFill="1" applyBorder="1" applyAlignment="1">
      <alignment horizontal="left" vertical="top" wrapText="1"/>
    </xf>
    <xf numFmtId="0" fontId="13" fillId="3" borderId="29" xfId="0" applyFont="1" applyFill="1" applyBorder="1" applyAlignment="1">
      <alignment horizontal="left" vertical="top" wrapText="1"/>
    </xf>
    <xf numFmtId="0" fontId="15" fillId="3" borderId="34" xfId="0" applyFont="1" applyFill="1" applyBorder="1" applyAlignment="1">
      <alignment horizontal="center" vertical="center" wrapText="1"/>
    </xf>
    <xf numFmtId="0" fontId="15" fillId="3" borderId="35" xfId="0" applyFont="1" applyFill="1" applyBorder="1" applyAlignment="1">
      <alignment horizontal="center" vertical="center" wrapText="1"/>
    </xf>
    <xf numFmtId="0" fontId="15" fillId="3" borderId="34" xfId="0" applyFont="1" applyFill="1" applyBorder="1" applyAlignment="1">
      <alignment horizontal="center" vertical="center"/>
    </xf>
    <xf numFmtId="0" fontId="15" fillId="3" borderId="38" xfId="0" applyFont="1" applyFill="1" applyBorder="1" applyAlignment="1">
      <alignment horizontal="center" vertical="center"/>
    </xf>
    <xf numFmtId="0" fontId="15" fillId="3" borderId="35" xfId="0" applyFont="1" applyFill="1" applyBorder="1" applyAlignment="1">
      <alignment horizontal="center" vertical="center"/>
    </xf>
    <xf numFmtId="0" fontId="13" fillId="3" borderId="30" xfId="0" applyFont="1" applyFill="1" applyBorder="1" applyAlignment="1">
      <alignment horizontal="left" vertical="top" wrapText="1"/>
    </xf>
    <xf numFmtId="0" fontId="13" fillId="3" borderId="32" xfId="0" applyFont="1" applyFill="1" applyBorder="1" applyAlignment="1">
      <alignment horizontal="left" vertical="top" wrapText="1"/>
    </xf>
    <xf numFmtId="0" fontId="13" fillId="3" borderId="33" xfId="0" applyFont="1" applyFill="1" applyBorder="1" applyAlignment="1">
      <alignment horizontal="left" vertical="top" wrapText="1"/>
    </xf>
    <xf numFmtId="0" fontId="15" fillId="3" borderId="38" xfId="0" applyFont="1" applyFill="1" applyBorder="1" applyAlignment="1">
      <alignment horizontal="center" vertical="center" wrapText="1"/>
    </xf>
    <xf numFmtId="0" fontId="13" fillId="3" borderId="0" xfId="0" applyFont="1" applyFill="1" applyBorder="1" applyAlignment="1">
      <alignment horizontal="left" vertical="top" wrapText="1"/>
    </xf>
    <xf numFmtId="0" fontId="9" fillId="2" borderId="0" xfId="0" applyFont="1" applyFill="1" applyBorder="1" applyAlignment="1">
      <alignment horizontal="center"/>
    </xf>
    <xf numFmtId="0" fontId="13" fillId="2" borderId="0" xfId="0" applyFont="1" applyFill="1" applyBorder="1" applyAlignment="1">
      <alignment horizontal="left" vertical="top" wrapText="1"/>
    </xf>
    <xf numFmtId="0" fontId="13" fillId="2" borderId="29" xfId="0" applyFont="1" applyFill="1" applyBorder="1" applyAlignment="1">
      <alignment horizontal="left" vertical="top" wrapText="1"/>
    </xf>
    <xf numFmtId="0" fontId="15" fillId="3" borderId="27" xfId="0" applyFont="1" applyFill="1" applyBorder="1" applyAlignment="1">
      <alignment horizontal="left" vertical="top" wrapText="1"/>
    </xf>
    <xf numFmtId="0" fontId="15" fillId="3" borderId="0" xfId="0" applyFont="1" applyFill="1" applyBorder="1" applyAlignment="1">
      <alignment horizontal="left"/>
    </xf>
    <xf numFmtId="0" fontId="15" fillId="2" borderId="27" xfId="0" applyFont="1" applyFill="1" applyBorder="1" applyAlignment="1">
      <alignment horizontal="left" vertical="top" wrapText="1"/>
    </xf>
    <xf numFmtId="0" fontId="13" fillId="3" borderId="0" xfId="0" applyFont="1" applyFill="1" applyBorder="1" applyAlignment="1">
      <alignment horizontal="center" vertical="top" wrapText="1"/>
    </xf>
    <xf numFmtId="0" fontId="13" fillId="3" borderId="29" xfId="0" applyFont="1" applyFill="1" applyBorder="1" applyAlignment="1">
      <alignment horizontal="center" vertical="top" wrapText="1"/>
    </xf>
    <xf numFmtId="0" fontId="15" fillId="3" borderId="0" xfId="0" applyFont="1" applyFill="1" applyBorder="1" applyAlignment="1">
      <alignment horizontal="left" vertical="top" wrapText="1"/>
    </xf>
    <xf numFmtId="0" fontId="14" fillId="3" borderId="0" xfId="0" applyFont="1" applyFill="1" applyBorder="1" applyAlignment="1">
      <alignment horizontal="center" vertical="center" wrapText="1"/>
    </xf>
    <xf numFmtId="0" fontId="14" fillId="3" borderId="29" xfId="0" applyFont="1" applyFill="1" applyBorder="1" applyAlignment="1">
      <alignment horizontal="center" vertical="center" wrapText="1"/>
    </xf>
    <xf numFmtId="0" fontId="13" fillId="3" borderId="37" xfId="0" applyFont="1" applyFill="1" applyBorder="1" applyAlignment="1">
      <alignment horizontal="left" vertical="top" wrapText="1"/>
    </xf>
    <xf numFmtId="0" fontId="20" fillId="4" borderId="28" xfId="0" applyFont="1" applyFill="1" applyBorder="1" applyAlignment="1">
      <alignment horizontal="center" vertical="top"/>
    </xf>
    <xf numFmtId="0" fontId="20" fillId="4" borderId="29" xfId="0" applyFont="1" applyFill="1" applyBorder="1" applyAlignment="1">
      <alignment horizontal="center" vertical="top"/>
    </xf>
    <xf numFmtId="0" fontId="20" fillId="4" borderId="33" xfId="0" applyFont="1" applyFill="1" applyBorder="1" applyAlignment="1">
      <alignment horizontal="center" vertical="top"/>
    </xf>
    <xf numFmtId="0" fontId="20" fillId="4" borderId="31" xfId="0" applyFont="1" applyFill="1" applyBorder="1" applyAlignment="1">
      <alignment horizontal="center" vertical="top"/>
    </xf>
    <xf numFmtId="0" fontId="20" fillId="4" borderId="0" xfId="0" applyFont="1" applyFill="1" applyBorder="1" applyAlignment="1">
      <alignment horizontal="center" vertical="top"/>
    </xf>
    <xf numFmtId="0" fontId="20" fillId="4" borderId="32" xfId="0" applyFont="1" applyFill="1" applyBorder="1" applyAlignment="1">
      <alignment horizontal="center" vertical="top"/>
    </xf>
    <xf numFmtId="0" fontId="21" fillId="4" borderId="47" xfId="0" applyFont="1" applyFill="1" applyBorder="1" applyAlignment="1">
      <alignment horizontal="left" vertical="center" wrapText="1"/>
    </xf>
    <xf numFmtId="0" fontId="21" fillId="4" borderId="54" xfId="0" applyFont="1" applyFill="1" applyBorder="1" applyAlignment="1">
      <alignment horizontal="left" vertical="center" wrapText="1"/>
    </xf>
    <xf numFmtId="0" fontId="22" fillId="4" borderId="52" xfId="0" applyFont="1" applyFill="1" applyBorder="1" applyAlignment="1">
      <alignment horizontal="center" vertical="top"/>
    </xf>
    <xf numFmtId="0" fontId="22" fillId="4" borderId="53" xfId="0" applyFont="1" applyFill="1" applyBorder="1" applyAlignment="1">
      <alignment horizontal="center" vertical="top"/>
    </xf>
    <xf numFmtId="0" fontId="13" fillId="3" borderId="48" xfId="0" applyFont="1" applyFill="1" applyBorder="1" applyAlignment="1">
      <alignment horizontal="left" vertical="top" wrapText="1"/>
    </xf>
    <xf numFmtId="0" fontId="13" fillId="3" borderId="49" xfId="0" applyFont="1" applyFill="1" applyBorder="1" applyAlignment="1">
      <alignment horizontal="left" vertical="top" wrapText="1"/>
    </xf>
    <xf numFmtId="0" fontId="13" fillId="3" borderId="23" xfId="0" applyFont="1" applyFill="1" applyBorder="1" applyAlignment="1">
      <alignment horizontal="left" vertical="top" wrapText="1"/>
    </xf>
    <xf numFmtId="0" fontId="20" fillId="4" borderId="42" xfId="0" applyFont="1" applyFill="1" applyBorder="1" applyAlignment="1">
      <alignment horizontal="center" vertical="top"/>
    </xf>
    <xf numFmtId="0" fontId="20" fillId="4" borderId="3" xfId="0" applyFont="1" applyFill="1" applyBorder="1" applyAlignment="1">
      <alignment horizontal="center" vertical="top"/>
    </xf>
    <xf numFmtId="0" fontId="20" fillId="4" borderId="43" xfId="0" applyFont="1" applyFill="1" applyBorder="1" applyAlignment="1">
      <alignment horizontal="center" vertical="top"/>
    </xf>
  </cellXfs>
  <cellStyles count="2">
    <cellStyle name="Hyperlink" xfId="1" builtinId="8"/>
    <cellStyle name="Standaard" xfId="0" builtinId="0"/>
  </cellStyles>
  <dxfs count="109">
    <dxf>
      <fill>
        <patternFill>
          <bgColor rgb="FF00B050"/>
        </patternFill>
      </fill>
    </dxf>
    <dxf>
      <fill>
        <patternFill>
          <bgColor rgb="FFFF0000"/>
        </patternFill>
      </fill>
    </dxf>
    <dxf>
      <fill>
        <patternFill>
          <bgColor theme="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rgb="FF00B050"/>
        </patternFill>
      </fill>
    </dxf>
    <dxf>
      <fill>
        <patternFill>
          <bgColor rgb="FFFF0000"/>
        </patternFill>
      </fill>
    </dxf>
    <dxf>
      <fill>
        <patternFill>
          <bgColor theme="0"/>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s>
  <tableStyles count="0" defaultTableStyle="TableStyleMedium2" defaultPivotStyle="PivotStyleLight16"/>
  <colors>
    <mruColors>
      <color rgb="FF0098CD"/>
      <color rgb="FF00427C"/>
      <color rgb="FFEAF5FC"/>
      <color rgb="FFBCE0F2"/>
      <color rgb="FF00A7E5"/>
      <color rgb="FF8DC63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a:latin typeface="Verdana" panose="020B0604030504040204" pitchFamily="34" charset="0"/>
                <a:ea typeface="Verdana" panose="020B0604030504040204" pitchFamily="34" charset="0"/>
                <a:cs typeface="Verdana" panose="020B0604030504040204" pitchFamily="34" charset="0"/>
              </a:defRPr>
            </a:pPr>
            <a:r>
              <a:rPr lang="nl-NL">
                <a:solidFill>
                  <a:srgbClr val="00427C"/>
                </a:solidFill>
                <a:latin typeface="Verdana" panose="020B0604030504040204" pitchFamily="34" charset="0"/>
                <a:ea typeface="Verdana" panose="020B0604030504040204" pitchFamily="34" charset="0"/>
                <a:cs typeface="Verdana" panose="020B0604030504040204" pitchFamily="34" charset="0"/>
              </a:rPr>
              <a:t>"Geschikt"</a:t>
            </a:r>
          </a:p>
          <a:p>
            <a:pPr>
              <a:defRPr>
                <a:latin typeface="Verdana" panose="020B0604030504040204" pitchFamily="34" charset="0"/>
                <a:ea typeface="Verdana" panose="020B0604030504040204" pitchFamily="34" charset="0"/>
                <a:cs typeface="Verdana" panose="020B0604030504040204" pitchFamily="34" charset="0"/>
              </a:defRPr>
            </a:pPr>
            <a:r>
              <a:rPr lang="nl-NL" sz="900" b="0">
                <a:solidFill>
                  <a:srgbClr val="00427C"/>
                </a:solidFill>
                <a:latin typeface="Verdana" panose="020B0604030504040204" pitchFamily="34" charset="0"/>
                <a:ea typeface="Verdana" panose="020B0604030504040204" pitchFamily="34" charset="0"/>
                <a:cs typeface="Verdana" panose="020B0604030504040204" pitchFamily="34" charset="0"/>
              </a:rPr>
              <a:t>Aantal</a:t>
            </a:r>
            <a:r>
              <a:rPr lang="nl-NL" sz="900" b="0" baseline="0">
                <a:solidFill>
                  <a:srgbClr val="00427C"/>
                </a:solidFill>
                <a:latin typeface="Verdana" panose="020B0604030504040204" pitchFamily="34" charset="0"/>
                <a:ea typeface="Verdana" panose="020B0604030504040204" pitchFamily="34" charset="0"/>
                <a:cs typeface="Verdana" panose="020B0604030504040204" pitchFamily="34" charset="0"/>
              </a:rPr>
              <a:t> keer dat antwoord past bij een bepaalde organisatievorm</a:t>
            </a:r>
            <a:endParaRPr lang="nl-NL" sz="900" b="0">
              <a:solidFill>
                <a:srgbClr val="00427C"/>
              </a:solidFill>
              <a:latin typeface="Verdana" panose="020B0604030504040204" pitchFamily="34" charset="0"/>
              <a:ea typeface="Verdana" panose="020B0604030504040204" pitchFamily="34" charset="0"/>
              <a:cs typeface="Verdana" panose="020B0604030504040204" pitchFamily="34" charset="0"/>
            </a:endParaRPr>
          </a:p>
        </c:rich>
      </c:tx>
      <c:layout/>
      <c:overlay val="0"/>
    </c:title>
    <c:autoTitleDeleted val="0"/>
    <c:plotArea>
      <c:layout/>
      <c:barChart>
        <c:barDir val="col"/>
        <c:grouping val="clustered"/>
        <c:varyColors val="0"/>
        <c:ser>
          <c:idx val="1"/>
          <c:order val="1"/>
          <c:tx>
            <c:strRef>
              <c:f>Routeplanner!$Q$69</c:f>
              <c:strCache>
                <c:ptCount val="1"/>
                <c:pt idx="0">
                  <c:v>past</c:v>
                </c:pt>
              </c:strCache>
            </c:strRef>
          </c:tx>
          <c:invertIfNegative val="0"/>
          <c:cat>
            <c:strRef>
              <c:f>Routeplanner!$R$19:$U$19</c:f>
              <c:strCache>
                <c:ptCount val="4"/>
                <c:pt idx="0">
                  <c:v>Aansturen</c:v>
                </c:pt>
                <c:pt idx="1">
                  <c:v>Opsplitsen</c:v>
                </c:pt>
                <c:pt idx="2">
                  <c:v>Coördineren</c:v>
                </c:pt>
                <c:pt idx="3">
                  <c:v>Verbinden</c:v>
                </c:pt>
              </c:strCache>
            </c:strRef>
          </c:cat>
          <c:val>
            <c:numRef>
              <c:f>Routeplanner!$R$69:$U$69</c:f>
              <c:numCache>
                <c:formatCode>General</c:formatCode>
                <c:ptCount val="4"/>
                <c:pt idx="0">
                  <c:v>0</c:v>
                </c:pt>
                <c:pt idx="1">
                  <c:v>0</c:v>
                </c:pt>
                <c:pt idx="2">
                  <c:v>0</c:v>
                </c:pt>
                <c:pt idx="3">
                  <c:v>0</c:v>
                </c:pt>
              </c:numCache>
            </c:numRef>
          </c:val>
        </c:ser>
        <c:ser>
          <c:idx val="0"/>
          <c:order val="0"/>
          <c:tx>
            <c:strRef>
              <c:f>Routeplanner!$Q$70</c:f>
              <c:strCache>
                <c:ptCount val="1"/>
                <c:pt idx="0">
                  <c:v>past</c:v>
                </c:pt>
              </c:strCache>
            </c:strRef>
          </c:tx>
          <c:invertIfNegative val="0"/>
          <c:cat>
            <c:strRef>
              <c:f>Routeplanner!$R$19:$U$19</c:f>
              <c:strCache>
                <c:ptCount val="4"/>
                <c:pt idx="0">
                  <c:v>Aansturen</c:v>
                </c:pt>
                <c:pt idx="1">
                  <c:v>Opsplitsen</c:v>
                </c:pt>
                <c:pt idx="2">
                  <c:v>Coördineren</c:v>
                </c:pt>
                <c:pt idx="3">
                  <c:v>Verbinden</c:v>
                </c:pt>
              </c:strCache>
            </c:strRef>
          </c:cat>
          <c:val>
            <c:numRef>
              <c:f>Routeplanner!$R$70:$U$70</c:f>
              <c:numCache>
                <c:formatCode>General</c:formatCode>
                <c:ptCount val="4"/>
                <c:pt idx="0">
                  <c:v>0</c:v>
                </c:pt>
                <c:pt idx="1">
                  <c:v>0</c:v>
                </c:pt>
                <c:pt idx="2">
                  <c:v>0</c:v>
                </c:pt>
                <c:pt idx="3">
                  <c:v>0</c:v>
                </c:pt>
              </c:numCache>
            </c:numRef>
          </c:val>
        </c:ser>
        <c:dLbls>
          <c:showLegendKey val="0"/>
          <c:showVal val="0"/>
          <c:showCatName val="0"/>
          <c:showSerName val="0"/>
          <c:showPercent val="0"/>
          <c:showBubbleSize val="0"/>
        </c:dLbls>
        <c:gapWidth val="100"/>
        <c:axId val="89364352"/>
        <c:axId val="89362816"/>
      </c:barChart>
      <c:valAx>
        <c:axId val="89362816"/>
        <c:scaling>
          <c:orientation val="minMax"/>
          <c:max val="8"/>
        </c:scaling>
        <c:delete val="0"/>
        <c:axPos val="l"/>
        <c:majorGridlines>
          <c:spPr>
            <a:ln>
              <a:solidFill>
                <a:srgbClr val="00427C"/>
              </a:solidFill>
            </a:ln>
          </c:spPr>
        </c:majorGridlines>
        <c:numFmt formatCode="General" sourceLinked="1"/>
        <c:majorTickMark val="out"/>
        <c:minorTickMark val="none"/>
        <c:tickLblPos val="nextTo"/>
        <c:spPr>
          <a:ln>
            <a:solidFill>
              <a:srgbClr val="00427C"/>
            </a:solidFill>
          </a:ln>
        </c:spPr>
        <c:txPr>
          <a:bodyPr/>
          <a:lstStyle/>
          <a:p>
            <a:pPr>
              <a:defRPr>
                <a:solidFill>
                  <a:srgbClr val="00427C"/>
                </a:solidFill>
              </a:defRPr>
            </a:pPr>
            <a:endParaRPr lang="nl-NL"/>
          </a:p>
        </c:txPr>
        <c:crossAx val="89364352"/>
        <c:crosses val="autoZero"/>
        <c:crossBetween val="between"/>
        <c:majorUnit val="2"/>
      </c:valAx>
      <c:catAx>
        <c:axId val="89364352"/>
        <c:scaling>
          <c:orientation val="minMax"/>
        </c:scaling>
        <c:delete val="0"/>
        <c:axPos val="b"/>
        <c:majorTickMark val="out"/>
        <c:minorTickMark val="none"/>
        <c:tickLblPos val="nextTo"/>
        <c:spPr>
          <a:ln>
            <a:solidFill>
              <a:srgbClr val="00427C"/>
            </a:solidFill>
          </a:ln>
        </c:spPr>
        <c:txPr>
          <a:bodyPr/>
          <a:lstStyle/>
          <a:p>
            <a:pPr>
              <a:defRPr>
                <a:solidFill>
                  <a:srgbClr val="00427C"/>
                </a:solidFill>
              </a:defRPr>
            </a:pPr>
            <a:endParaRPr lang="nl-NL"/>
          </a:p>
        </c:txPr>
        <c:crossAx val="89362816"/>
        <c:crosses val="autoZero"/>
        <c:auto val="1"/>
        <c:lblAlgn val="ctr"/>
        <c:lblOffset val="100"/>
        <c:noMultiLvlLbl val="0"/>
      </c:catAx>
      <c:spPr>
        <a:ln>
          <a:solidFill>
            <a:srgbClr val="00427C"/>
          </a:solidFill>
        </a:ln>
      </c:spPr>
    </c:plotArea>
    <c:plotVisOnly val="1"/>
    <c:dispBlanksAs val="gap"/>
    <c:showDLblsOverMax val="0"/>
  </c:chart>
  <c:spPr>
    <a:solidFill>
      <a:srgbClr val="EAF5FC"/>
    </a:solidFill>
    <a:ln>
      <a:solidFill>
        <a:srgbClr val="00427C"/>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0"/>
  <mc:AlternateContent xmlns:mc="http://schemas.openxmlformats.org/markup-compatibility/2006">
    <mc:Choice xmlns:c14="http://schemas.microsoft.com/office/drawing/2007/8/2/chart" Requires="c14">
      <c14:style val="104"/>
    </mc:Choice>
    <mc:Fallback>
      <c:style val="4"/>
    </mc:Fallback>
  </mc:AlternateContent>
  <c:chart>
    <c:title>
      <c:tx>
        <c:rich>
          <a:bodyPr/>
          <a:lstStyle/>
          <a:p>
            <a:pPr>
              <a:defRPr>
                <a:latin typeface="Verdana" panose="020B0604030504040204" pitchFamily="34" charset="0"/>
                <a:ea typeface="Verdana" panose="020B0604030504040204" pitchFamily="34" charset="0"/>
                <a:cs typeface="Verdana" panose="020B0604030504040204" pitchFamily="34" charset="0"/>
              </a:defRPr>
            </a:pPr>
            <a:r>
              <a:rPr lang="nl-NL">
                <a:solidFill>
                  <a:srgbClr val="00427C"/>
                </a:solidFill>
                <a:latin typeface="Verdana" panose="020B0604030504040204" pitchFamily="34" charset="0"/>
                <a:ea typeface="Verdana" panose="020B0604030504040204" pitchFamily="34" charset="0"/>
                <a:cs typeface="Verdana" panose="020B0604030504040204" pitchFamily="34" charset="0"/>
              </a:rPr>
              <a:t>"Niet geschikt"</a:t>
            </a:r>
          </a:p>
          <a:p>
            <a:pPr>
              <a:defRPr>
                <a:latin typeface="Verdana" panose="020B0604030504040204" pitchFamily="34" charset="0"/>
                <a:ea typeface="Verdana" panose="020B0604030504040204" pitchFamily="34" charset="0"/>
                <a:cs typeface="Verdana" panose="020B0604030504040204" pitchFamily="34" charset="0"/>
              </a:defRPr>
            </a:pPr>
            <a:r>
              <a:rPr lang="nl-NL" sz="900" b="0">
                <a:solidFill>
                  <a:srgbClr val="00427C"/>
                </a:solidFill>
                <a:latin typeface="Verdana" panose="020B0604030504040204" pitchFamily="34" charset="0"/>
                <a:ea typeface="Verdana" panose="020B0604030504040204" pitchFamily="34" charset="0"/>
                <a:cs typeface="Verdana" panose="020B0604030504040204" pitchFamily="34" charset="0"/>
              </a:rPr>
              <a:t>Aantal</a:t>
            </a:r>
            <a:r>
              <a:rPr lang="nl-NL" sz="900" b="0" baseline="0">
                <a:solidFill>
                  <a:srgbClr val="00427C"/>
                </a:solidFill>
                <a:latin typeface="Verdana" panose="020B0604030504040204" pitchFamily="34" charset="0"/>
                <a:ea typeface="Verdana" panose="020B0604030504040204" pitchFamily="34" charset="0"/>
                <a:cs typeface="Verdana" panose="020B0604030504040204" pitchFamily="34" charset="0"/>
              </a:rPr>
              <a:t> keer dat een antwoord niet past bij een bepaalde organisatievorm</a:t>
            </a:r>
            <a:endParaRPr lang="nl-NL" sz="900" b="0">
              <a:solidFill>
                <a:srgbClr val="00427C"/>
              </a:solidFill>
              <a:latin typeface="Verdana" panose="020B0604030504040204" pitchFamily="34" charset="0"/>
              <a:ea typeface="Verdana" panose="020B0604030504040204" pitchFamily="34" charset="0"/>
              <a:cs typeface="Verdana" panose="020B0604030504040204" pitchFamily="34" charset="0"/>
            </a:endParaRPr>
          </a:p>
        </c:rich>
      </c:tx>
      <c:layout/>
      <c:overlay val="0"/>
    </c:title>
    <c:autoTitleDeleted val="0"/>
    <c:plotArea>
      <c:layout/>
      <c:barChart>
        <c:barDir val="col"/>
        <c:grouping val="clustered"/>
        <c:varyColors val="0"/>
        <c:ser>
          <c:idx val="1"/>
          <c:order val="1"/>
          <c:tx>
            <c:strRef>
              <c:f>Routeplanner!$Q$71</c:f>
              <c:strCache>
                <c:ptCount val="1"/>
                <c:pt idx="0">
                  <c:v>past niet</c:v>
                </c:pt>
              </c:strCache>
            </c:strRef>
          </c:tx>
          <c:invertIfNegative val="0"/>
          <c:cat>
            <c:strRef>
              <c:f>Routeplanner!$R$19:$U$19</c:f>
              <c:strCache>
                <c:ptCount val="4"/>
                <c:pt idx="0">
                  <c:v>Aansturen</c:v>
                </c:pt>
                <c:pt idx="1">
                  <c:v>Opsplitsen</c:v>
                </c:pt>
                <c:pt idx="2">
                  <c:v>Coördineren</c:v>
                </c:pt>
                <c:pt idx="3">
                  <c:v>Verbinden</c:v>
                </c:pt>
              </c:strCache>
            </c:strRef>
          </c:cat>
          <c:val>
            <c:numRef>
              <c:f>Routeplanner!$R$71:$U$71</c:f>
              <c:numCache>
                <c:formatCode>General</c:formatCode>
                <c:ptCount val="4"/>
                <c:pt idx="0">
                  <c:v>0</c:v>
                </c:pt>
                <c:pt idx="1">
                  <c:v>0</c:v>
                </c:pt>
                <c:pt idx="2">
                  <c:v>0</c:v>
                </c:pt>
                <c:pt idx="3">
                  <c:v>0</c:v>
                </c:pt>
              </c:numCache>
            </c:numRef>
          </c:val>
        </c:ser>
        <c:ser>
          <c:idx val="0"/>
          <c:order val="0"/>
          <c:tx>
            <c:strRef>
              <c:f>Routeplanner!$Q$72</c:f>
              <c:strCache>
                <c:ptCount val="1"/>
                <c:pt idx="0">
                  <c:v>past niet</c:v>
                </c:pt>
              </c:strCache>
            </c:strRef>
          </c:tx>
          <c:invertIfNegative val="0"/>
          <c:cat>
            <c:strRef>
              <c:f>Routeplanner!$R$19:$U$19</c:f>
              <c:strCache>
                <c:ptCount val="4"/>
                <c:pt idx="0">
                  <c:v>Aansturen</c:v>
                </c:pt>
                <c:pt idx="1">
                  <c:v>Opsplitsen</c:v>
                </c:pt>
                <c:pt idx="2">
                  <c:v>Coördineren</c:v>
                </c:pt>
                <c:pt idx="3">
                  <c:v>Verbinden</c:v>
                </c:pt>
              </c:strCache>
            </c:strRef>
          </c:cat>
          <c:val>
            <c:numRef>
              <c:f>Routeplanner!$R$72:$U$72</c:f>
              <c:numCache>
                <c:formatCode>General</c:formatCode>
                <c:ptCount val="4"/>
                <c:pt idx="0">
                  <c:v>0</c:v>
                </c:pt>
                <c:pt idx="1">
                  <c:v>0</c:v>
                </c:pt>
                <c:pt idx="2">
                  <c:v>0</c:v>
                </c:pt>
                <c:pt idx="3">
                  <c:v>0</c:v>
                </c:pt>
              </c:numCache>
            </c:numRef>
          </c:val>
        </c:ser>
        <c:dLbls>
          <c:showLegendKey val="0"/>
          <c:showVal val="0"/>
          <c:showCatName val="0"/>
          <c:showSerName val="0"/>
          <c:showPercent val="0"/>
          <c:showBubbleSize val="0"/>
        </c:dLbls>
        <c:gapWidth val="100"/>
        <c:axId val="89419776"/>
        <c:axId val="89413888"/>
      </c:barChart>
      <c:valAx>
        <c:axId val="89413888"/>
        <c:scaling>
          <c:orientation val="minMax"/>
          <c:max val="8"/>
        </c:scaling>
        <c:delete val="0"/>
        <c:axPos val="l"/>
        <c:majorGridlines>
          <c:spPr>
            <a:ln>
              <a:solidFill>
                <a:srgbClr val="00427C"/>
              </a:solidFill>
            </a:ln>
          </c:spPr>
        </c:majorGridlines>
        <c:numFmt formatCode="General" sourceLinked="1"/>
        <c:majorTickMark val="out"/>
        <c:minorTickMark val="none"/>
        <c:tickLblPos val="nextTo"/>
        <c:spPr>
          <a:ln>
            <a:solidFill>
              <a:srgbClr val="00427C"/>
            </a:solidFill>
          </a:ln>
        </c:spPr>
        <c:txPr>
          <a:bodyPr/>
          <a:lstStyle/>
          <a:p>
            <a:pPr>
              <a:defRPr>
                <a:solidFill>
                  <a:srgbClr val="00427C"/>
                </a:solidFill>
              </a:defRPr>
            </a:pPr>
            <a:endParaRPr lang="nl-NL"/>
          </a:p>
        </c:txPr>
        <c:crossAx val="89419776"/>
        <c:crosses val="autoZero"/>
        <c:crossBetween val="between"/>
        <c:majorUnit val="2"/>
      </c:valAx>
      <c:catAx>
        <c:axId val="89419776"/>
        <c:scaling>
          <c:orientation val="minMax"/>
        </c:scaling>
        <c:delete val="0"/>
        <c:axPos val="b"/>
        <c:majorTickMark val="out"/>
        <c:minorTickMark val="none"/>
        <c:tickLblPos val="nextTo"/>
        <c:spPr>
          <a:ln>
            <a:solidFill>
              <a:srgbClr val="00427C"/>
            </a:solidFill>
          </a:ln>
        </c:spPr>
        <c:txPr>
          <a:bodyPr/>
          <a:lstStyle/>
          <a:p>
            <a:pPr>
              <a:defRPr>
                <a:solidFill>
                  <a:srgbClr val="00427C"/>
                </a:solidFill>
              </a:defRPr>
            </a:pPr>
            <a:endParaRPr lang="nl-NL"/>
          </a:p>
        </c:txPr>
        <c:crossAx val="89413888"/>
        <c:crosses val="autoZero"/>
        <c:auto val="1"/>
        <c:lblAlgn val="ctr"/>
        <c:lblOffset val="100"/>
        <c:tickLblSkip val="1"/>
        <c:noMultiLvlLbl val="0"/>
      </c:catAx>
      <c:spPr>
        <a:ln>
          <a:solidFill>
            <a:srgbClr val="00427C"/>
          </a:solidFill>
        </a:ln>
      </c:spPr>
    </c:plotArea>
    <c:plotVisOnly val="1"/>
    <c:dispBlanksAs val="gap"/>
    <c:showDLblsOverMax val="0"/>
  </c:chart>
  <c:spPr>
    <a:solidFill>
      <a:srgbClr val="EAF5FC"/>
    </a:solidFill>
    <a:ln>
      <a:solidFill>
        <a:srgbClr val="00427C"/>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image" Target="../media/image6.jpg"/><Relationship Id="rId3" Type="http://schemas.openxmlformats.org/officeDocument/2006/relationships/image" Target="../media/image3.png"/><Relationship Id="rId7"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4.jpeg"/><Relationship Id="rId5" Type="http://schemas.openxmlformats.org/officeDocument/2006/relationships/image" Target="../media/image2.jpg"/><Relationship Id="rId10" Type="http://schemas.openxmlformats.org/officeDocument/2006/relationships/image" Target="../media/image8.jpeg"/><Relationship Id="rId4" Type="http://schemas.openxmlformats.org/officeDocument/2006/relationships/image" Target="../media/image1.jpeg"/><Relationship Id="rId9" Type="http://schemas.openxmlformats.org/officeDocument/2006/relationships/image" Target="../media/image7.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139211</xdr:colOff>
      <xdr:row>0</xdr:row>
      <xdr:rowOff>65942</xdr:rowOff>
    </xdr:from>
    <xdr:to>
      <xdr:col>4</xdr:col>
      <xdr:colOff>9524</xdr:colOff>
      <xdr:row>2</xdr:row>
      <xdr:rowOff>95250</xdr:rowOff>
    </xdr:to>
    <xdr:sp macro="" textlink="">
      <xdr:nvSpPr>
        <xdr:cNvPr id="2" name="Rechthoek 1"/>
        <xdr:cNvSpPr/>
      </xdr:nvSpPr>
      <xdr:spPr>
        <a:xfrm>
          <a:off x="8176846" y="65942"/>
          <a:ext cx="3086832" cy="1326173"/>
        </a:xfrm>
        <a:prstGeom prst="rect">
          <a:avLst/>
        </a:prstGeom>
        <a:solidFill>
          <a:schemeClr val="bg1"/>
        </a:solidFill>
        <a:ln w="9525">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clientData/>
  </xdr:twoCellAnchor>
  <xdr:twoCellAnchor>
    <xdr:from>
      <xdr:col>2</xdr:col>
      <xdr:colOff>628650</xdr:colOff>
      <xdr:row>12</xdr:row>
      <xdr:rowOff>28576</xdr:rowOff>
    </xdr:from>
    <xdr:to>
      <xdr:col>2</xdr:col>
      <xdr:colOff>1914524</xdr:colOff>
      <xdr:row>12</xdr:row>
      <xdr:rowOff>504826</xdr:rowOff>
    </xdr:to>
    <xdr:grpSp>
      <xdr:nvGrpSpPr>
        <xdr:cNvPr id="5" name="Groep 4"/>
        <xdr:cNvGrpSpPr/>
      </xdr:nvGrpSpPr>
      <xdr:grpSpPr>
        <a:xfrm>
          <a:off x="8666285" y="5252672"/>
          <a:ext cx="1285874" cy="476250"/>
          <a:chOff x="2627784" y="3284984"/>
          <a:chExt cx="3671846" cy="2160240"/>
        </a:xfrm>
      </xdr:grpSpPr>
      <xdr:sp macro="" textlink="">
        <xdr:nvSpPr>
          <xdr:cNvPr id="6" name="Ovaal 5"/>
          <xdr:cNvSpPr/>
        </xdr:nvSpPr>
        <xdr:spPr bwMode="auto">
          <a:xfrm>
            <a:off x="4355976" y="3284984"/>
            <a:ext cx="360040" cy="360040"/>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7" name="Rechte verbindingslijn met pijl 6"/>
          <xdr:cNvCxnSpPr>
            <a:stCxn id="6" idx="3"/>
          </xdr:cNvCxnSpPr>
        </xdr:nvCxnSpPr>
        <xdr:spPr bwMode="auto">
          <a:xfrm flipH="1">
            <a:off x="2915817" y="3592298"/>
            <a:ext cx="1492886" cy="1276864"/>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8" name="Rechte verbindingslijn met pijl 7"/>
          <xdr:cNvCxnSpPr>
            <a:stCxn id="6" idx="4"/>
          </xdr:cNvCxnSpPr>
        </xdr:nvCxnSpPr>
        <xdr:spPr bwMode="auto">
          <a:xfrm flipH="1">
            <a:off x="4067944" y="3645024"/>
            <a:ext cx="468053" cy="1512167"/>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9" name="Rechte verbindingslijn met pijl 8"/>
          <xdr:cNvCxnSpPr>
            <a:stCxn id="6" idx="4"/>
          </xdr:cNvCxnSpPr>
        </xdr:nvCxnSpPr>
        <xdr:spPr bwMode="auto">
          <a:xfrm>
            <a:off x="4535997" y="3645024"/>
            <a:ext cx="540060" cy="1512167"/>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10" name="Rechte verbindingslijn met pijl 9"/>
          <xdr:cNvCxnSpPr>
            <a:stCxn id="6" idx="5"/>
          </xdr:cNvCxnSpPr>
        </xdr:nvCxnSpPr>
        <xdr:spPr bwMode="auto">
          <a:xfrm>
            <a:off x="4663291" y="3592298"/>
            <a:ext cx="1348869" cy="1276864"/>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sp macro="" textlink="">
        <xdr:nvSpPr>
          <xdr:cNvPr id="11" name="Rechthoek 10"/>
          <xdr:cNvSpPr/>
        </xdr:nvSpPr>
        <xdr:spPr bwMode="auto">
          <a:xfrm>
            <a:off x="2627784" y="4869160"/>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12" name="Rechthoek 11"/>
          <xdr:cNvSpPr/>
        </xdr:nvSpPr>
        <xdr:spPr bwMode="auto">
          <a:xfrm>
            <a:off x="3851920" y="5157192"/>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13" name="Rechthoek 12"/>
          <xdr:cNvSpPr/>
        </xdr:nvSpPr>
        <xdr:spPr bwMode="auto">
          <a:xfrm>
            <a:off x="5004048" y="5157192"/>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14" name="Rechthoek 13"/>
          <xdr:cNvSpPr/>
        </xdr:nvSpPr>
        <xdr:spPr bwMode="auto">
          <a:xfrm>
            <a:off x="6011598" y="4883674"/>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grpSp>
    <xdr:clientData/>
  </xdr:twoCellAnchor>
  <xdr:twoCellAnchor>
    <xdr:from>
      <xdr:col>2</xdr:col>
      <xdr:colOff>695325</xdr:colOff>
      <xdr:row>13</xdr:row>
      <xdr:rowOff>91586</xdr:rowOff>
    </xdr:from>
    <xdr:to>
      <xdr:col>2</xdr:col>
      <xdr:colOff>1704975</xdr:colOff>
      <xdr:row>13</xdr:row>
      <xdr:rowOff>440068</xdr:rowOff>
    </xdr:to>
    <xdr:grpSp>
      <xdr:nvGrpSpPr>
        <xdr:cNvPr id="81" name="Groep 80"/>
        <xdr:cNvGrpSpPr/>
      </xdr:nvGrpSpPr>
      <xdr:grpSpPr>
        <a:xfrm>
          <a:off x="8732960" y="5938471"/>
          <a:ext cx="1009650" cy="348482"/>
          <a:chOff x="6218641" y="5006486"/>
          <a:chExt cx="1153709" cy="462782"/>
        </a:xfrm>
      </xdr:grpSpPr>
      <xdr:grpSp>
        <xdr:nvGrpSpPr>
          <xdr:cNvPr id="48" name="Groep 47"/>
          <xdr:cNvGrpSpPr/>
        </xdr:nvGrpSpPr>
        <xdr:grpSpPr>
          <a:xfrm>
            <a:off x="6218641" y="5006486"/>
            <a:ext cx="1153709" cy="462782"/>
            <a:chOff x="6687271" y="4487823"/>
            <a:chExt cx="928732" cy="633379"/>
          </a:xfrm>
        </xdr:grpSpPr>
        <xdr:cxnSp macro="">
          <xdr:nvCxnSpPr>
            <xdr:cNvPr id="18" name="Rechte verbindingslijn met pijl 17"/>
            <xdr:cNvCxnSpPr>
              <a:stCxn id="26" idx="3"/>
            </xdr:cNvCxnSpPr>
          </xdr:nvCxnSpPr>
          <xdr:spPr bwMode="auto">
            <a:xfrm flipH="1">
              <a:off x="6788068" y="4585036"/>
              <a:ext cx="421492" cy="396367"/>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19" name="Rechte verbindingslijn met pijl 18"/>
            <xdr:cNvCxnSpPr>
              <a:endCxn id="23" idx="0"/>
            </xdr:cNvCxnSpPr>
          </xdr:nvCxnSpPr>
          <xdr:spPr bwMode="auto">
            <a:xfrm>
              <a:off x="7274248" y="4607016"/>
              <a:ext cx="33466" cy="23539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20" name="Rechte verbindingslijn met pijl 19"/>
            <xdr:cNvCxnSpPr>
              <a:stCxn id="23" idx="2"/>
              <a:endCxn id="24" idx="1"/>
            </xdr:cNvCxnSpPr>
          </xdr:nvCxnSpPr>
          <xdr:spPr bwMode="auto">
            <a:xfrm>
              <a:off x="7307714" y="4933520"/>
              <a:ext cx="124533" cy="142126"/>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sp macro="" textlink="">
          <xdr:nvSpPr>
            <xdr:cNvPr id="22" name="Rechthoek 21"/>
            <xdr:cNvSpPr/>
          </xdr:nvSpPr>
          <xdr:spPr bwMode="auto">
            <a:xfrm>
              <a:off x="6687271" y="4981403"/>
              <a:ext cx="106343" cy="91113"/>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23" name="Rechthoek 22"/>
            <xdr:cNvSpPr/>
          </xdr:nvSpPr>
          <xdr:spPr bwMode="auto">
            <a:xfrm>
              <a:off x="7254542" y="4842407"/>
              <a:ext cx="106343" cy="91113"/>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24" name="Rechthoek 23"/>
            <xdr:cNvSpPr/>
          </xdr:nvSpPr>
          <xdr:spPr bwMode="auto">
            <a:xfrm>
              <a:off x="7432247" y="5030089"/>
              <a:ext cx="106343" cy="91113"/>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25" name="Rechthoek 24"/>
            <xdr:cNvSpPr/>
          </xdr:nvSpPr>
          <xdr:spPr bwMode="auto">
            <a:xfrm>
              <a:off x="7509660" y="4789525"/>
              <a:ext cx="106343" cy="91113"/>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26" name="Ovaal 25"/>
            <xdr:cNvSpPr/>
          </xdr:nvSpPr>
          <xdr:spPr bwMode="auto">
            <a:xfrm>
              <a:off x="7190093" y="4487823"/>
              <a:ext cx="132929" cy="113892"/>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grpSp>
      <xdr:cxnSp macro="">
        <xdr:nvCxnSpPr>
          <xdr:cNvPr id="31" name="Rechte verbindingslijn met pijl 30"/>
          <xdr:cNvCxnSpPr>
            <a:stCxn id="25" idx="1"/>
            <a:endCxn id="23" idx="3"/>
          </xdr:cNvCxnSpPr>
        </xdr:nvCxnSpPr>
        <xdr:spPr bwMode="auto">
          <a:xfrm flipH="1">
            <a:off x="7055432" y="5260212"/>
            <a:ext cx="184814" cy="38639"/>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36" name="Rechte verbindingslijn met pijl 35"/>
          <xdr:cNvCxnSpPr>
            <a:stCxn id="24" idx="0"/>
            <a:endCxn id="25" idx="2"/>
          </xdr:cNvCxnSpPr>
        </xdr:nvCxnSpPr>
        <xdr:spPr bwMode="auto">
          <a:xfrm flipV="1">
            <a:off x="7210133" y="5293498"/>
            <a:ext cx="96165" cy="109198"/>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grpSp>
    <xdr:clientData/>
  </xdr:twoCellAnchor>
  <xdr:twoCellAnchor>
    <xdr:from>
      <xdr:col>2</xdr:col>
      <xdr:colOff>995252</xdr:colOff>
      <xdr:row>14</xdr:row>
      <xdr:rowOff>57978</xdr:rowOff>
    </xdr:from>
    <xdr:to>
      <xdr:col>2</xdr:col>
      <xdr:colOff>1651382</xdr:colOff>
      <xdr:row>14</xdr:row>
      <xdr:rowOff>521805</xdr:rowOff>
    </xdr:to>
    <xdr:grpSp>
      <xdr:nvGrpSpPr>
        <xdr:cNvPr id="55" name="Groep 54"/>
        <xdr:cNvGrpSpPr/>
      </xdr:nvGrpSpPr>
      <xdr:grpSpPr>
        <a:xfrm>
          <a:off x="9032887" y="6549632"/>
          <a:ext cx="656130" cy="463827"/>
          <a:chOff x="3653469" y="3284984"/>
          <a:chExt cx="1828271" cy="2592288"/>
        </a:xfrm>
      </xdr:grpSpPr>
      <xdr:sp macro="" textlink="">
        <xdr:nvSpPr>
          <xdr:cNvPr id="57" name="Ovaal 56"/>
          <xdr:cNvSpPr/>
        </xdr:nvSpPr>
        <xdr:spPr bwMode="auto">
          <a:xfrm>
            <a:off x="4355976" y="3284984"/>
            <a:ext cx="360040" cy="360040"/>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58" name="Rechte verbindingslijn met pijl 57"/>
          <xdr:cNvCxnSpPr>
            <a:stCxn id="63" idx="1"/>
            <a:endCxn id="62" idx="0"/>
          </xdr:cNvCxnSpPr>
        </xdr:nvCxnSpPr>
        <xdr:spPr bwMode="auto">
          <a:xfrm flipH="1">
            <a:off x="3797487" y="4545124"/>
            <a:ext cx="594494" cy="90472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59" name="Rechte verbindingslijn met pijl 58"/>
          <xdr:cNvCxnSpPr>
            <a:stCxn id="57" idx="4"/>
            <a:endCxn id="63" idx="0"/>
          </xdr:cNvCxnSpPr>
        </xdr:nvCxnSpPr>
        <xdr:spPr bwMode="auto">
          <a:xfrm>
            <a:off x="4535998" y="3645023"/>
            <a:ext cx="0" cy="756085"/>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60" name="Rechte verbindingslijn met pijl 59"/>
          <xdr:cNvCxnSpPr>
            <a:stCxn id="63" idx="2"/>
            <a:endCxn id="64" idx="0"/>
          </xdr:cNvCxnSpPr>
        </xdr:nvCxnSpPr>
        <xdr:spPr bwMode="auto">
          <a:xfrm>
            <a:off x="4535998" y="4689140"/>
            <a:ext cx="0" cy="90010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61" name="Rechte verbindingslijn met pijl 60"/>
          <xdr:cNvCxnSpPr>
            <a:stCxn id="63" idx="3"/>
            <a:endCxn id="65" idx="0"/>
          </xdr:cNvCxnSpPr>
        </xdr:nvCxnSpPr>
        <xdr:spPr bwMode="auto">
          <a:xfrm>
            <a:off x="4680012" y="4545124"/>
            <a:ext cx="657712" cy="90472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sp macro="" textlink="">
        <xdr:nvSpPr>
          <xdr:cNvPr id="62" name="Rechthoek 61"/>
          <xdr:cNvSpPr/>
        </xdr:nvSpPr>
        <xdr:spPr bwMode="auto">
          <a:xfrm>
            <a:off x="3653469" y="5449845"/>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63" name="Rechthoek 62"/>
          <xdr:cNvSpPr/>
        </xdr:nvSpPr>
        <xdr:spPr bwMode="auto">
          <a:xfrm>
            <a:off x="4391980" y="4401108"/>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64" name="Rechthoek 63"/>
          <xdr:cNvSpPr/>
        </xdr:nvSpPr>
        <xdr:spPr bwMode="auto">
          <a:xfrm>
            <a:off x="4391980" y="5589240"/>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65" name="Rechthoek 64"/>
          <xdr:cNvSpPr/>
        </xdr:nvSpPr>
        <xdr:spPr bwMode="auto">
          <a:xfrm>
            <a:off x="5193708" y="5449845"/>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grpSp>
    <xdr:clientData/>
  </xdr:twoCellAnchor>
  <xdr:twoCellAnchor>
    <xdr:from>
      <xdr:col>2</xdr:col>
      <xdr:colOff>886799</xdr:colOff>
      <xdr:row>15</xdr:row>
      <xdr:rowOff>62706</xdr:rowOff>
    </xdr:from>
    <xdr:to>
      <xdr:col>2</xdr:col>
      <xdr:colOff>1752601</xdr:colOff>
      <xdr:row>15</xdr:row>
      <xdr:rowOff>504825</xdr:rowOff>
    </xdr:to>
    <xdr:grpSp>
      <xdr:nvGrpSpPr>
        <xdr:cNvPr id="66" name="Groep 65"/>
        <xdr:cNvGrpSpPr/>
      </xdr:nvGrpSpPr>
      <xdr:grpSpPr>
        <a:xfrm>
          <a:off x="8924434" y="7228437"/>
          <a:ext cx="865802" cy="442119"/>
          <a:chOff x="3617465" y="3813296"/>
          <a:chExt cx="1844409" cy="1529573"/>
        </a:xfrm>
      </xdr:grpSpPr>
      <xdr:sp macro="" textlink="">
        <xdr:nvSpPr>
          <xdr:cNvPr id="68" name="Ovaal 67"/>
          <xdr:cNvSpPr/>
        </xdr:nvSpPr>
        <xdr:spPr bwMode="auto">
          <a:xfrm>
            <a:off x="4355976" y="3813296"/>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69" name="Rechte verbindingslijn met pijl 68"/>
          <xdr:cNvCxnSpPr>
            <a:stCxn id="68" idx="4"/>
            <a:endCxn id="70" idx="7"/>
          </xdr:cNvCxnSpPr>
        </xdr:nvCxnSpPr>
        <xdr:spPr bwMode="auto">
          <a:xfrm flipH="1">
            <a:off x="4222025" y="4173337"/>
            <a:ext cx="313972" cy="862220"/>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sp macro="" textlink="">
        <xdr:nvSpPr>
          <xdr:cNvPr id="70" name="Ovaal 69"/>
          <xdr:cNvSpPr/>
        </xdr:nvSpPr>
        <xdr:spPr bwMode="auto">
          <a:xfrm>
            <a:off x="3914712" y="4982829"/>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71" name="Ovaal 70"/>
          <xdr:cNvSpPr/>
        </xdr:nvSpPr>
        <xdr:spPr bwMode="auto">
          <a:xfrm>
            <a:off x="4831003" y="4959170"/>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72" name="Ovaal 71"/>
          <xdr:cNvSpPr/>
        </xdr:nvSpPr>
        <xdr:spPr bwMode="auto">
          <a:xfrm>
            <a:off x="5101834" y="4330126"/>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73" name="Ovaal 72"/>
          <xdr:cNvSpPr/>
        </xdr:nvSpPr>
        <xdr:spPr bwMode="auto">
          <a:xfrm>
            <a:off x="3617465" y="4365104"/>
            <a:ext cx="360040" cy="360040"/>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74" name="Rechte verbindingslijn met pijl 73"/>
          <xdr:cNvCxnSpPr>
            <a:stCxn id="73" idx="6"/>
            <a:endCxn id="72" idx="2"/>
          </xdr:cNvCxnSpPr>
        </xdr:nvCxnSpPr>
        <xdr:spPr bwMode="auto">
          <a:xfrm flipV="1">
            <a:off x="3977506" y="4510147"/>
            <a:ext cx="1124329" cy="34979"/>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75" name="Rechte verbindingslijn met pijl 74"/>
          <xdr:cNvCxnSpPr>
            <a:stCxn id="68" idx="3"/>
            <a:endCxn id="73" idx="7"/>
          </xdr:cNvCxnSpPr>
        </xdr:nvCxnSpPr>
        <xdr:spPr bwMode="auto">
          <a:xfrm flipH="1">
            <a:off x="3924779" y="4120610"/>
            <a:ext cx="483924" cy="297222"/>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76" name="Rechte verbindingslijn met pijl 75"/>
          <xdr:cNvCxnSpPr>
            <a:stCxn id="73" idx="5"/>
            <a:endCxn id="71" idx="2"/>
          </xdr:cNvCxnSpPr>
        </xdr:nvCxnSpPr>
        <xdr:spPr bwMode="auto">
          <a:xfrm>
            <a:off x="3924779" y="4672418"/>
            <a:ext cx="906225" cy="466773"/>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77" name="Rechte verbindingslijn met pijl 76"/>
          <xdr:cNvCxnSpPr>
            <a:stCxn id="72" idx="3"/>
            <a:endCxn id="70" idx="7"/>
          </xdr:cNvCxnSpPr>
        </xdr:nvCxnSpPr>
        <xdr:spPr bwMode="auto">
          <a:xfrm flipH="1">
            <a:off x="4222025" y="4637439"/>
            <a:ext cx="932536" cy="398118"/>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78" name="Rechte verbindingslijn met pijl 77"/>
          <xdr:cNvCxnSpPr>
            <a:stCxn id="72" idx="4"/>
            <a:endCxn id="71" idx="7"/>
          </xdr:cNvCxnSpPr>
        </xdr:nvCxnSpPr>
        <xdr:spPr bwMode="auto">
          <a:xfrm flipH="1">
            <a:off x="5138318" y="4690167"/>
            <a:ext cx="143538" cy="321730"/>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79" name="Rechte verbindingslijn met pijl 78"/>
          <xdr:cNvCxnSpPr>
            <a:stCxn id="68" idx="5"/>
            <a:endCxn id="72" idx="1"/>
          </xdr:cNvCxnSpPr>
        </xdr:nvCxnSpPr>
        <xdr:spPr bwMode="auto">
          <a:xfrm>
            <a:off x="4663290" y="4120610"/>
            <a:ext cx="491271" cy="262243"/>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grpSp>
    <xdr:clientData/>
  </xdr:twoCellAnchor>
  <xdr:twoCellAnchor editAs="oneCell">
    <xdr:from>
      <xdr:col>2</xdr:col>
      <xdr:colOff>447675</xdr:colOff>
      <xdr:row>1</xdr:row>
      <xdr:rowOff>78441</xdr:rowOff>
    </xdr:from>
    <xdr:to>
      <xdr:col>2</xdr:col>
      <xdr:colOff>1000125</xdr:colOff>
      <xdr:row>1</xdr:row>
      <xdr:rowOff>1053166</xdr:rowOff>
    </xdr:to>
    <xdr:pic>
      <xdr:nvPicPr>
        <xdr:cNvPr id="49" name="Afbeelding 4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86775" y="240366"/>
          <a:ext cx="552450" cy="974725"/>
        </a:xfrm>
        <a:prstGeom prst="rect">
          <a:avLst/>
        </a:prstGeom>
      </xdr:spPr>
    </xdr:pic>
    <xdr:clientData/>
  </xdr:twoCellAnchor>
  <xdr:twoCellAnchor editAs="oneCell">
    <xdr:from>
      <xdr:col>2</xdr:col>
      <xdr:colOff>1382850</xdr:colOff>
      <xdr:row>1</xdr:row>
      <xdr:rowOff>182774</xdr:rowOff>
    </xdr:from>
    <xdr:to>
      <xdr:col>2</xdr:col>
      <xdr:colOff>2514600</xdr:colOff>
      <xdr:row>1</xdr:row>
      <xdr:rowOff>1053166</xdr:rowOff>
    </xdr:to>
    <xdr:pic>
      <xdr:nvPicPr>
        <xdr:cNvPr id="50" name="Afbeelding 4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421950" y="344699"/>
          <a:ext cx="1131750" cy="870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1857776</xdr:colOff>
      <xdr:row>69</xdr:row>
      <xdr:rowOff>72041</xdr:rowOff>
    </xdr:from>
    <xdr:to>
      <xdr:col>6</xdr:col>
      <xdr:colOff>75240</xdr:colOff>
      <xdr:row>83</xdr:row>
      <xdr:rowOff>148241</xdr:rowOff>
    </xdr:to>
    <xdr:graphicFrame macro="">
      <xdr:nvGraphicFramePr>
        <xdr:cNvPr id="14" name="Grafiek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280147</xdr:colOff>
      <xdr:row>69</xdr:row>
      <xdr:rowOff>72041</xdr:rowOff>
    </xdr:from>
    <xdr:to>
      <xdr:col>9</xdr:col>
      <xdr:colOff>947698</xdr:colOff>
      <xdr:row>83</xdr:row>
      <xdr:rowOff>148241</xdr:rowOff>
    </xdr:to>
    <xdr:graphicFrame macro="">
      <xdr:nvGraphicFramePr>
        <xdr:cNvPr id="15" name="Grafiek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123266</xdr:colOff>
      <xdr:row>1</xdr:row>
      <xdr:rowOff>397298</xdr:rowOff>
    </xdr:from>
    <xdr:to>
      <xdr:col>6</xdr:col>
      <xdr:colOff>874060</xdr:colOff>
      <xdr:row>1</xdr:row>
      <xdr:rowOff>873548</xdr:rowOff>
    </xdr:to>
    <xdr:grpSp>
      <xdr:nvGrpSpPr>
        <xdr:cNvPr id="20" name="Groep 19"/>
        <xdr:cNvGrpSpPr/>
      </xdr:nvGrpSpPr>
      <xdr:grpSpPr>
        <a:xfrm>
          <a:off x="11158659" y="587798"/>
          <a:ext cx="750794" cy="476250"/>
          <a:chOff x="2627784" y="3284984"/>
          <a:chExt cx="3671846" cy="2160240"/>
        </a:xfrm>
      </xdr:grpSpPr>
      <xdr:sp macro="" textlink="">
        <xdr:nvSpPr>
          <xdr:cNvPr id="22" name="Ovaal 21"/>
          <xdr:cNvSpPr/>
        </xdr:nvSpPr>
        <xdr:spPr bwMode="auto">
          <a:xfrm>
            <a:off x="4355976" y="3284984"/>
            <a:ext cx="360040" cy="360040"/>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23" name="Rechte verbindingslijn met pijl 22"/>
          <xdr:cNvCxnSpPr>
            <a:stCxn id="22" idx="3"/>
          </xdr:cNvCxnSpPr>
        </xdr:nvCxnSpPr>
        <xdr:spPr bwMode="auto">
          <a:xfrm flipH="1">
            <a:off x="2915817" y="3592298"/>
            <a:ext cx="1492886" cy="1276864"/>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24" name="Rechte verbindingslijn met pijl 23"/>
          <xdr:cNvCxnSpPr>
            <a:stCxn id="22" idx="4"/>
          </xdr:cNvCxnSpPr>
        </xdr:nvCxnSpPr>
        <xdr:spPr bwMode="auto">
          <a:xfrm flipH="1">
            <a:off x="4067944" y="3645024"/>
            <a:ext cx="468053" cy="1512167"/>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28" name="Rechte verbindingslijn met pijl 27"/>
          <xdr:cNvCxnSpPr>
            <a:stCxn id="22" idx="4"/>
          </xdr:cNvCxnSpPr>
        </xdr:nvCxnSpPr>
        <xdr:spPr bwMode="auto">
          <a:xfrm>
            <a:off x="4535997" y="3645024"/>
            <a:ext cx="540060" cy="1512167"/>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29" name="Rechte verbindingslijn met pijl 28"/>
          <xdr:cNvCxnSpPr>
            <a:stCxn id="22" idx="5"/>
          </xdr:cNvCxnSpPr>
        </xdr:nvCxnSpPr>
        <xdr:spPr bwMode="auto">
          <a:xfrm>
            <a:off x="4663291" y="3592298"/>
            <a:ext cx="1348869" cy="1276864"/>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sp macro="" textlink="">
        <xdr:nvSpPr>
          <xdr:cNvPr id="30" name="Rechthoek 29"/>
          <xdr:cNvSpPr/>
        </xdr:nvSpPr>
        <xdr:spPr bwMode="auto">
          <a:xfrm>
            <a:off x="2627784" y="4869160"/>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31" name="Rechthoek 30"/>
          <xdr:cNvSpPr/>
        </xdr:nvSpPr>
        <xdr:spPr bwMode="auto">
          <a:xfrm>
            <a:off x="3851920" y="5157192"/>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32" name="Rechthoek 31"/>
          <xdr:cNvSpPr/>
        </xdr:nvSpPr>
        <xdr:spPr bwMode="auto">
          <a:xfrm>
            <a:off x="5004048" y="5157192"/>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33" name="Rechthoek 32"/>
          <xdr:cNvSpPr/>
        </xdr:nvSpPr>
        <xdr:spPr bwMode="auto">
          <a:xfrm>
            <a:off x="6011598" y="4883674"/>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grpSp>
    <xdr:clientData/>
  </xdr:twoCellAnchor>
  <xdr:twoCellAnchor>
    <xdr:from>
      <xdr:col>8</xdr:col>
      <xdr:colOff>215626</xdr:colOff>
      <xdr:row>1</xdr:row>
      <xdr:rowOff>380196</xdr:rowOff>
    </xdr:from>
    <xdr:to>
      <xdr:col>8</xdr:col>
      <xdr:colOff>871756</xdr:colOff>
      <xdr:row>1</xdr:row>
      <xdr:rowOff>844023</xdr:rowOff>
    </xdr:to>
    <xdr:grpSp>
      <xdr:nvGrpSpPr>
        <xdr:cNvPr id="43" name="Groep 42"/>
        <xdr:cNvGrpSpPr/>
      </xdr:nvGrpSpPr>
      <xdr:grpSpPr>
        <a:xfrm>
          <a:off x="13210447" y="570696"/>
          <a:ext cx="656130" cy="463827"/>
          <a:chOff x="3653469" y="3284984"/>
          <a:chExt cx="1828271" cy="2592288"/>
        </a:xfrm>
      </xdr:grpSpPr>
      <xdr:sp macro="" textlink="">
        <xdr:nvSpPr>
          <xdr:cNvPr id="44" name="Ovaal 43"/>
          <xdr:cNvSpPr/>
        </xdr:nvSpPr>
        <xdr:spPr bwMode="auto">
          <a:xfrm>
            <a:off x="4355976" y="3284984"/>
            <a:ext cx="360040" cy="360040"/>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45" name="Rechte verbindingslijn met pijl 44"/>
          <xdr:cNvCxnSpPr>
            <a:stCxn id="50" idx="1"/>
            <a:endCxn id="49" idx="0"/>
          </xdr:cNvCxnSpPr>
        </xdr:nvCxnSpPr>
        <xdr:spPr bwMode="auto">
          <a:xfrm flipH="1">
            <a:off x="3797487" y="4545124"/>
            <a:ext cx="594494" cy="90472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46" name="Rechte verbindingslijn met pijl 45"/>
          <xdr:cNvCxnSpPr>
            <a:stCxn id="44" idx="4"/>
            <a:endCxn id="50" idx="0"/>
          </xdr:cNvCxnSpPr>
        </xdr:nvCxnSpPr>
        <xdr:spPr bwMode="auto">
          <a:xfrm>
            <a:off x="4535998" y="3645023"/>
            <a:ext cx="0" cy="756085"/>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47" name="Rechte verbindingslijn met pijl 46"/>
          <xdr:cNvCxnSpPr>
            <a:stCxn id="50" idx="2"/>
            <a:endCxn id="51" idx="0"/>
          </xdr:cNvCxnSpPr>
        </xdr:nvCxnSpPr>
        <xdr:spPr bwMode="auto">
          <a:xfrm>
            <a:off x="4535998" y="4689140"/>
            <a:ext cx="0" cy="90010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48" name="Rechte verbindingslijn met pijl 47"/>
          <xdr:cNvCxnSpPr>
            <a:stCxn id="50" idx="3"/>
            <a:endCxn id="52" idx="0"/>
          </xdr:cNvCxnSpPr>
        </xdr:nvCxnSpPr>
        <xdr:spPr bwMode="auto">
          <a:xfrm>
            <a:off x="4680012" y="4545124"/>
            <a:ext cx="657712" cy="90472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sp macro="" textlink="">
        <xdr:nvSpPr>
          <xdr:cNvPr id="49" name="Rechthoek 48"/>
          <xdr:cNvSpPr/>
        </xdr:nvSpPr>
        <xdr:spPr bwMode="auto">
          <a:xfrm>
            <a:off x="3653469" y="5449845"/>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50" name="Rechthoek 49"/>
          <xdr:cNvSpPr/>
        </xdr:nvSpPr>
        <xdr:spPr bwMode="auto">
          <a:xfrm>
            <a:off x="4391980" y="4401108"/>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51" name="Rechthoek 50"/>
          <xdr:cNvSpPr/>
        </xdr:nvSpPr>
        <xdr:spPr bwMode="auto">
          <a:xfrm>
            <a:off x="4391980" y="5589240"/>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52" name="Rechthoek 51"/>
          <xdr:cNvSpPr/>
        </xdr:nvSpPr>
        <xdr:spPr bwMode="auto">
          <a:xfrm>
            <a:off x="5193708" y="5449845"/>
            <a:ext cx="288032" cy="288032"/>
          </a:xfrm>
          <a:prstGeom prst="rect">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grpSp>
    <xdr:clientData/>
  </xdr:twoCellAnchor>
  <xdr:twoCellAnchor>
    <xdr:from>
      <xdr:col>9</xdr:col>
      <xdr:colOff>121180</xdr:colOff>
      <xdr:row>1</xdr:row>
      <xdr:rowOff>370356</xdr:rowOff>
    </xdr:from>
    <xdr:to>
      <xdr:col>9</xdr:col>
      <xdr:colOff>896472</xdr:colOff>
      <xdr:row>1</xdr:row>
      <xdr:rowOff>901562</xdr:rowOff>
    </xdr:to>
    <xdr:grpSp>
      <xdr:nvGrpSpPr>
        <xdr:cNvPr id="53" name="Groep 52"/>
        <xdr:cNvGrpSpPr/>
      </xdr:nvGrpSpPr>
      <xdr:grpSpPr>
        <a:xfrm>
          <a:off x="14095716" y="560856"/>
          <a:ext cx="775292" cy="531206"/>
          <a:chOff x="3617465" y="3813296"/>
          <a:chExt cx="1844409" cy="1529573"/>
        </a:xfrm>
      </xdr:grpSpPr>
      <xdr:sp macro="" textlink="">
        <xdr:nvSpPr>
          <xdr:cNvPr id="54" name="Ovaal 53"/>
          <xdr:cNvSpPr/>
        </xdr:nvSpPr>
        <xdr:spPr bwMode="auto">
          <a:xfrm>
            <a:off x="4355976" y="3813296"/>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55" name="Rechte verbindingslijn met pijl 54"/>
          <xdr:cNvCxnSpPr>
            <a:stCxn id="54" idx="4"/>
            <a:endCxn id="56" idx="7"/>
          </xdr:cNvCxnSpPr>
        </xdr:nvCxnSpPr>
        <xdr:spPr bwMode="auto">
          <a:xfrm flipH="1">
            <a:off x="4222025" y="4173337"/>
            <a:ext cx="313972" cy="862220"/>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sp macro="" textlink="">
        <xdr:nvSpPr>
          <xdr:cNvPr id="56" name="Ovaal 55"/>
          <xdr:cNvSpPr/>
        </xdr:nvSpPr>
        <xdr:spPr bwMode="auto">
          <a:xfrm>
            <a:off x="3914712" y="4982829"/>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57" name="Ovaal 56"/>
          <xdr:cNvSpPr/>
        </xdr:nvSpPr>
        <xdr:spPr bwMode="auto">
          <a:xfrm>
            <a:off x="4831003" y="4959170"/>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58" name="Ovaal 57"/>
          <xdr:cNvSpPr/>
        </xdr:nvSpPr>
        <xdr:spPr bwMode="auto">
          <a:xfrm>
            <a:off x="5101834" y="4330126"/>
            <a:ext cx="360040" cy="360040"/>
          </a:xfrm>
          <a:prstGeom prst="ellipse">
            <a:avLst/>
          </a:prstGeom>
          <a:solidFill>
            <a:srgbClr val="8DC63F"/>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59" name="Ovaal 58"/>
          <xdr:cNvSpPr/>
        </xdr:nvSpPr>
        <xdr:spPr bwMode="auto">
          <a:xfrm>
            <a:off x="3617465" y="4365104"/>
            <a:ext cx="360040" cy="360040"/>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cxnSp macro="">
        <xdr:nvCxnSpPr>
          <xdr:cNvPr id="60" name="Rechte verbindingslijn met pijl 59"/>
          <xdr:cNvCxnSpPr>
            <a:stCxn id="59" idx="6"/>
            <a:endCxn id="58" idx="2"/>
          </xdr:cNvCxnSpPr>
        </xdr:nvCxnSpPr>
        <xdr:spPr bwMode="auto">
          <a:xfrm flipV="1">
            <a:off x="3977506" y="4510147"/>
            <a:ext cx="1124329" cy="34979"/>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61" name="Rechte verbindingslijn met pijl 60"/>
          <xdr:cNvCxnSpPr>
            <a:stCxn id="54" idx="3"/>
            <a:endCxn id="59" idx="7"/>
          </xdr:cNvCxnSpPr>
        </xdr:nvCxnSpPr>
        <xdr:spPr bwMode="auto">
          <a:xfrm flipH="1">
            <a:off x="3924779" y="4120610"/>
            <a:ext cx="483924" cy="297222"/>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62" name="Rechte verbindingslijn met pijl 61"/>
          <xdr:cNvCxnSpPr>
            <a:stCxn id="59" idx="5"/>
            <a:endCxn id="57" idx="2"/>
          </xdr:cNvCxnSpPr>
        </xdr:nvCxnSpPr>
        <xdr:spPr bwMode="auto">
          <a:xfrm>
            <a:off x="3924779" y="4672418"/>
            <a:ext cx="906225" cy="466773"/>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63" name="Rechte verbindingslijn met pijl 62"/>
          <xdr:cNvCxnSpPr>
            <a:stCxn id="58" idx="3"/>
            <a:endCxn id="56" idx="7"/>
          </xdr:cNvCxnSpPr>
        </xdr:nvCxnSpPr>
        <xdr:spPr bwMode="auto">
          <a:xfrm flipH="1">
            <a:off x="4222025" y="4637439"/>
            <a:ext cx="932536" cy="398118"/>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64" name="Rechte verbindingslijn met pijl 63"/>
          <xdr:cNvCxnSpPr>
            <a:stCxn id="58" idx="4"/>
            <a:endCxn id="57" idx="7"/>
          </xdr:cNvCxnSpPr>
        </xdr:nvCxnSpPr>
        <xdr:spPr bwMode="auto">
          <a:xfrm flipH="1">
            <a:off x="5138318" y="4690167"/>
            <a:ext cx="143538" cy="321730"/>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cxnSp macro="">
        <xdr:nvCxnSpPr>
          <xdr:cNvPr id="65" name="Rechte verbindingslijn met pijl 64"/>
          <xdr:cNvCxnSpPr>
            <a:stCxn id="54" idx="5"/>
            <a:endCxn id="58" idx="1"/>
          </xdr:cNvCxnSpPr>
        </xdr:nvCxnSpPr>
        <xdr:spPr bwMode="auto">
          <a:xfrm>
            <a:off x="4663290" y="4120610"/>
            <a:ext cx="491271" cy="262243"/>
          </a:xfrm>
          <a:prstGeom prst="straightConnector1">
            <a:avLst/>
          </a:prstGeom>
          <a:solidFill>
            <a:schemeClr val="accent1"/>
          </a:solidFill>
          <a:ln w="9525" cap="flat" cmpd="sng" algn="ctr">
            <a:solidFill>
              <a:schemeClr val="tx1"/>
            </a:solidFill>
            <a:prstDash val="solid"/>
            <a:round/>
            <a:headEnd type="arrow" w="med" len="med"/>
            <a:tailEnd type="arrow" w="med" len="med"/>
          </a:ln>
          <a:effectLst/>
        </xdr:spPr>
      </xdr:cxnSp>
    </xdr:grpSp>
    <xdr:clientData/>
  </xdr:twoCellAnchor>
  <xdr:twoCellAnchor>
    <xdr:from>
      <xdr:col>7</xdr:col>
      <xdr:colOff>33618</xdr:colOff>
      <xdr:row>1</xdr:row>
      <xdr:rowOff>386092</xdr:rowOff>
    </xdr:from>
    <xdr:to>
      <xdr:col>7</xdr:col>
      <xdr:colOff>918883</xdr:colOff>
      <xdr:row>1</xdr:row>
      <xdr:rowOff>848874</xdr:rowOff>
    </xdr:to>
    <xdr:grpSp>
      <xdr:nvGrpSpPr>
        <xdr:cNvPr id="66" name="Groep 65"/>
        <xdr:cNvGrpSpPr/>
      </xdr:nvGrpSpPr>
      <xdr:grpSpPr>
        <a:xfrm>
          <a:off x="12048725" y="576592"/>
          <a:ext cx="885265" cy="462782"/>
          <a:chOff x="6218641" y="5006486"/>
          <a:chExt cx="1153709" cy="462782"/>
        </a:xfrm>
      </xdr:grpSpPr>
      <xdr:grpSp>
        <xdr:nvGrpSpPr>
          <xdr:cNvPr id="67" name="Groep 66"/>
          <xdr:cNvGrpSpPr/>
        </xdr:nvGrpSpPr>
        <xdr:grpSpPr>
          <a:xfrm>
            <a:off x="6218641" y="5006486"/>
            <a:ext cx="1153709" cy="462782"/>
            <a:chOff x="6687271" y="4487823"/>
            <a:chExt cx="928732" cy="633379"/>
          </a:xfrm>
        </xdr:grpSpPr>
        <xdr:cxnSp macro="">
          <xdr:nvCxnSpPr>
            <xdr:cNvPr id="70" name="Rechte verbindingslijn met pijl 69"/>
            <xdr:cNvCxnSpPr>
              <a:stCxn id="77" idx="3"/>
            </xdr:cNvCxnSpPr>
          </xdr:nvCxnSpPr>
          <xdr:spPr bwMode="auto">
            <a:xfrm flipH="1">
              <a:off x="6788068" y="4585036"/>
              <a:ext cx="421492" cy="396367"/>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71" name="Rechte verbindingslijn met pijl 70"/>
            <xdr:cNvCxnSpPr>
              <a:endCxn id="74" idx="0"/>
            </xdr:cNvCxnSpPr>
          </xdr:nvCxnSpPr>
          <xdr:spPr bwMode="auto">
            <a:xfrm>
              <a:off x="7274248" y="4607016"/>
              <a:ext cx="33466" cy="235391"/>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72" name="Rechte verbindingslijn met pijl 71"/>
            <xdr:cNvCxnSpPr>
              <a:stCxn id="74" idx="2"/>
              <a:endCxn id="75" idx="1"/>
            </xdr:cNvCxnSpPr>
          </xdr:nvCxnSpPr>
          <xdr:spPr bwMode="auto">
            <a:xfrm>
              <a:off x="7307714" y="4933520"/>
              <a:ext cx="124533" cy="142126"/>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sp macro="" textlink="">
          <xdr:nvSpPr>
            <xdr:cNvPr id="73" name="Rechthoek 72"/>
            <xdr:cNvSpPr/>
          </xdr:nvSpPr>
          <xdr:spPr bwMode="auto">
            <a:xfrm>
              <a:off x="6687271" y="4981403"/>
              <a:ext cx="106343" cy="91113"/>
            </a:xfrm>
            <a:prstGeom prst="rect">
              <a:avLst/>
            </a:prstGeom>
            <a:solidFill>
              <a:srgbClr val="92D050"/>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74" name="Rechthoek 73"/>
            <xdr:cNvSpPr/>
          </xdr:nvSpPr>
          <xdr:spPr bwMode="auto">
            <a:xfrm>
              <a:off x="7254542" y="4842407"/>
              <a:ext cx="106343" cy="91113"/>
            </a:xfrm>
            <a:prstGeom prst="rect">
              <a:avLst/>
            </a:prstGeom>
            <a:solidFill>
              <a:srgbClr val="92D050"/>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75" name="Rechthoek 74"/>
            <xdr:cNvSpPr/>
          </xdr:nvSpPr>
          <xdr:spPr bwMode="auto">
            <a:xfrm>
              <a:off x="7432247" y="5030089"/>
              <a:ext cx="106343" cy="91113"/>
            </a:xfrm>
            <a:prstGeom prst="rect">
              <a:avLst/>
            </a:prstGeom>
            <a:solidFill>
              <a:srgbClr val="92D050"/>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76" name="Rechthoek 75"/>
            <xdr:cNvSpPr/>
          </xdr:nvSpPr>
          <xdr:spPr bwMode="auto">
            <a:xfrm>
              <a:off x="7509660" y="4789525"/>
              <a:ext cx="106343" cy="91113"/>
            </a:xfrm>
            <a:prstGeom prst="rect">
              <a:avLst/>
            </a:prstGeom>
            <a:solidFill>
              <a:srgbClr val="92D050"/>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sp macro="" textlink="">
          <xdr:nvSpPr>
            <xdr:cNvPr id="77" name="Ovaal 76"/>
            <xdr:cNvSpPr/>
          </xdr:nvSpPr>
          <xdr:spPr bwMode="auto">
            <a:xfrm>
              <a:off x="7190093" y="4487823"/>
              <a:ext cx="132929" cy="113892"/>
            </a:xfrm>
            <a:prstGeom prst="ellipse">
              <a:avLst/>
            </a:prstGeom>
            <a:solidFill>
              <a:srgbClr val="00A7E5"/>
            </a:solidFill>
            <a:ln w="9525" cap="flat" cmpd="sng" algn="ctr">
              <a:solidFill>
                <a:schemeClr val="tx1"/>
              </a:solidFill>
              <a:prstDash val="solid"/>
              <a:round/>
              <a:headEnd type="none" w="med" len="med"/>
              <a:tailEnd type="none" w="med" len="med"/>
            </a:ln>
            <a:effectLst/>
          </xdr:spPr>
          <xdr:txBody>
            <a:bodyPr vert="horz" wrap="square" lIns="91440" tIns="45720" rIns="91440" bIns="45720" numCol="1" rtlCol="0" anchor="t" anchorCtr="0" compatLnSpc="1">
              <a:prstTxWarp prst="textNoShape">
                <a:avLst/>
              </a:prstTxWarp>
            </a:bodyPr>
            <a:lstStyle>
              <a:defPPr>
                <a:defRPr lang="en-US"/>
              </a:defPPr>
              <a:lvl1pPr algn="r" rtl="0" fontAlgn="base">
                <a:spcBef>
                  <a:spcPct val="0"/>
                </a:spcBef>
                <a:spcAft>
                  <a:spcPct val="0"/>
                </a:spcAft>
                <a:defRPr sz="2200" kern="1200">
                  <a:solidFill>
                    <a:schemeClr val="tx1"/>
                  </a:solidFill>
                  <a:latin typeface="Tahoma" pitchFamily="34" charset="0"/>
                  <a:ea typeface="+mn-ea"/>
                  <a:cs typeface="+mn-cs"/>
                </a:defRPr>
              </a:lvl1pPr>
              <a:lvl2pPr marL="457200" algn="r" rtl="0" fontAlgn="base">
                <a:spcBef>
                  <a:spcPct val="0"/>
                </a:spcBef>
                <a:spcAft>
                  <a:spcPct val="0"/>
                </a:spcAft>
                <a:defRPr sz="2200" kern="1200">
                  <a:solidFill>
                    <a:schemeClr val="tx1"/>
                  </a:solidFill>
                  <a:latin typeface="Tahoma" pitchFamily="34" charset="0"/>
                  <a:ea typeface="+mn-ea"/>
                  <a:cs typeface="+mn-cs"/>
                </a:defRPr>
              </a:lvl2pPr>
              <a:lvl3pPr marL="914400" algn="r" rtl="0" fontAlgn="base">
                <a:spcBef>
                  <a:spcPct val="0"/>
                </a:spcBef>
                <a:spcAft>
                  <a:spcPct val="0"/>
                </a:spcAft>
                <a:defRPr sz="2200" kern="1200">
                  <a:solidFill>
                    <a:schemeClr val="tx1"/>
                  </a:solidFill>
                  <a:latin typeface="Tahoma" pitchFamily="34" charset="0"/>
                  <a:ea typeface="+mn-ea"/>
                  <a:cs typeface="+mn-cs"/>
                </a:defRPr>
              </a:lvl3pPr>
              <a:lvl4pPr marL="1371600" algn="r" rtl="0" fontAlgn="base">
                <a:spcBef>
                  <a:spcPct val="0"/>
                </a:spcBef>
                <a:spcAft>
                  <a:spcPct val="0"/>
                </a:spcAft>
                <a:defRPr sz="2200" kern="1200">
                  <a:solidFill>
                    <a:schemeClr val="tx1"/>
                  </a:solidFill>
                  <a:latin typeface="Tahoma" pitchFamily="34" charset="0"/>
                  <a:ea typeface="+mn-ea"/>
                  <a:cs typeface="+mn-cs"/>
                </a:defRPr>
              </a:lvl4pPr>
              <a:lvl5pPr marL="1828800" algn="r" rtl="0" fontAlgn="base">
                <a:spcBef>
                  <a:spcPct val="0"/>
                </a:spcBef>
                <a:spcAft>
                  <a:spcPct val="0"/>
                </a:spcAft>
                <a:defRPr sz="2200" kern="1200">
                  <a:solidFill>
                    <a:schemeClr val="tx1"/>
                  </a:solidFill>
                  <a:latin typeface="Tahoma" pitchFamily="34" charset="0"/>
                  <a:ea typeface="+mn-ea"/>
                  <a:cs typeface="+mn-cs"/>
                </a:defRPr>
              </a:lvl5pPr>
              <a:lvl6pPr marL="2286000" algn="l" defTabSz="914400" rtl="0" eaLnBrk="1" latinLnBrk="0" hangingPunct="1">
                <a:defRPr sz="2200" kern="1200">
                  <a:solidFill>
                    <a:schemeClr val="tx1"/>
                  </a:solidFill>
                  <a:latin typeface="Tahoma" pitchFamily="34" charset="0"/>
                  <a:ea typeface="+mn-ea"/>
                  <a:cs typeface="+mn-cs"/>
                </a:defRPr>
              </a:lvl6pPr>
              <a:lvl7pPr marL="2743200" algn="l" defTabSz="914400" rtl="0" eaLnBrk="1" latinLnBrk="0" hangingPunct="1">
                <a:defRPr sz="2200" kern="1200">
                  <a:solidFill>
                    <a:schemeClr val="tx1"/>
                  </a:solidFill>
                  <a:latin typeface="Tahoma" pitchFamily="34" charset="0"/>
                  <a:ea typeface="+mn-ea"/>
                  <a:cs typeface="+mn-cs"/>
                </a:defRPr>
              </a:lvl7pPr>
              <a:lvl8pPr marL="3200400" algn="l" defTabSz="914400" rtl="0" eaLnBrk="1" latinLnBrk="0" hangingPunct="1">
                <a:defRPr sz="2200" kern="1200">
                  <a:solidFill>
                    <a:schemeClr val="tx1"/>
                  </a:solidFill>
                  <a:latin typeface="Tahoma" pitchFamily="34" charset="0"/>
                  <a:ea typeface="+mn-ea"/>
                  <a:cs typeface="+mn-cs"/>
                </a:defRPr>
              </a:lvl8pPr>
              <a:lvl9pPr marL="3657600" algn="l" defTabSz="914400" rtl="0" eaLnBrk="1" latinLnBrk="0" hangingPunct="1">
                <a:defRPr sz="2200" kern="1200">
                  <a:solidFill>
                    <a:schemeClr val="tx1"/>
                  </a:solidFill>
                  <a:latin typeface="Tahoma" pitchFamily="34" charset="0"/>
                  <a:ea typeface="+mn-ea"/>
                  <a:cs typeface="+mn-cs"/>
                </a:defRPr>
              </a:lvl9pPr>
            </a:lstStyle>
            <a:p>
              <a:pPr marL="0" marR="0" indent="0" algn="r" defTabSz="914400" rtl="0" eaLnBrk="1" fontAlgn="base" latinLnBrk="0" hangingPunct="1">
                <a:lnSpc>
                  <a:spcPct val="100000"/>
                </a:lnSpc>
                <a:spcBef>
                  <a:spcPct val="0"/>
                </a:spcBef>
                <a:spcAft>
                  <a:spcPct val="0"/>
                </a:spcAft>
                <a:buClrTx/>
                <a:buSzTx/>
                <a:buFontTx/>
                <a:buNone/>
                <a:tabLst/>
              </a:pPr>
              <a:endParaRPr kumimoji="0" lang="nl-NL" sz="2200" b="0" i="0" u="none" strike="noStrike" cap="none" normalizeH="0" baseline="0">
                <a:ln>
                  <a:noFill/>
                </a:ln>
                <a:solidFill>
                  <a:schemeClr val="tx1"/>
                </a:solidFill>
                <a:effectLst/>
                <a:latin typeface="Tahoma" pitchFamily="34" charset="0"/>
              </a:endParaRPr>
            </a:p>
          </xdr:txBody>
        </xdr:sp>
      </xdr:grpSp>
      <xdr:cxnSp macro="">
        <xdr:nvCxnSpPr>
          <xdr:cNvPr id="68" name="Rechte verbindingslijn met pijl 67"/>
          <xdr:cNvCxnSpPr>
            <a:stCxn id="76" idx="1"/>
            <a:endCxn id="74" idx="3"/>
          </xdr:cNvCxnSpPr>
        </xdr:nvCxnSpPr>
        <xdr:spPr bwMode="auto">
          <a:xfrm flipH="1">
            <a:off x="7055432" y="5260212"/>
            <a:ext cx="184814" cy="38639"/>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cxnSp macro="">
        <xdr:nvCxnSpPr>
          <xdr:cNvPr id="69" name="Rechte verbindingslijn met pijl 68"/>
          <xdr:cNvCxnSpPr>
            <a:stCxn id="75" idx="0"/>
            <a:endCxn id="76" idx="2"/>
          </xdr:cNvCxnSpPr>
        </xdr:nvCxnSpPr>
        <xdr:spPr bwMode="auto">
          <a:xfrm flipV="1">
            <a:off x="7210133" y="5293498"/>
            <a:ext cx="96165" cy="109198"/>
          </a:xfrm>
          <a:prstGeom prst="straightConnector1">
            <a:avLst/>
          </a:prstGeom>
          <a:solidFill>
            <a:schemeClr val="accent1"/>
          </a:solidFill>
          <a:ln w="9525" cap="flat" cmpd="sng" algn="ctr">
            <a:solidFill>
              <a:schemeClr val="tx1"/>
            </a:solidFill>
            <a:prstDash val="solid"/>
            <a:round/>
            <a:headEnd type="none" w="med" len="med"/>
            <a:tailEnd type="arrow"/>
          </a:ln>
          <a:effectLst/>
        </xdr:spPr>
      </xdr:cxnSp>
    </xdr:grpSp>
    <xdr:clientData/>
  </xdr:twoCellAnchor>
  <xdr:twoCellAnchor editAs="oneCell">
    <xdr:from>
      <xdr:col>2</xdr:col>
      <xdr:colOff>2336619</xdr:colOff>
      <xdr:row>58</xdr:row>
      <xdr:rowOff>134471</xdr:rowOff>
    </xdr:from>
    <xdr:to>
      <xdr:col>3</xdr:col>
      <xdr:colOff>47625</xdr:colOff>
      <xdr:row>61</xdr:row>
      <xdr:rowOff>431821</xdr:rowOff>
    </xdr:to>
    <xdr:pic>
      <xdr:nvPicPr>
        <xdr:cNvPr id="8" name="Afbeelding 7"/>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2850969" y="19984571"/>
          <a:ext cx="2292531" cy="1688000"/>
        </a:xfrm>
        <a:prstGeom prst="rect">
          <a:avLst/>
        </a:prstGeom>
      </xdr:spPr>
    </xdr:pic>
    <xdr:clientData/>
  </xdr:twoCellAnchor>
  <xdr:twoCellAnchor>
    <xdr:from>
      <xdr:col>5</xdr:col>
      <xdr:colOff>100852</xdr:colOff>
      <xdr:row>1</xdr:row>
      <xdr:rowOff>349879</xdr:rowOff>
    </xdr:from>
    <xdr:to>
      <xdr:col>5</xdr:col>
      <xdr:colOff>717176</xdr:colOff>
      <xdr:row>1</xdr:row>
      <xdr:rowOff>965642</xdr:rowOff>
    </xdr:to>
    <xdr:sp macro="" textlink="">
      <xdr:nvSpPr>
        <xdr:cNvPr id="2" name="PIJL-OMLAAG 1"/>
        <xdr:cNvSpPr/>
      </xdr:nvSpPr>
      <xdr:spPr>
        <a:xfrm>
          <a:off x="10264027" y="540379"/>
          <a:ext cx="616324" cy="615763"/>
        </a:xfrm>
        <a:prstGeom prst="downArrow">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ln>
              <a:solidFill>
                <a:schemeClr val="bg1"/>
              </a:solidFill>
            </a:ln>
          </a:endParaRPr>
        </a:p>
      </xdr:txBody>
    </xdr:sp>
    <xdr:clientData/>
  </xdr:twoCellAnchor>
  <xdr:twoCellAnchor editAs="oneCell">
    <xdr:from>
      <xdr:col>2</xdr:col>
      <xdr:colOff>504827</xdr:colOff>
      <xdr:row>0</xdr:row>
      <xdr:rowOff>133415</xdr:rowOff>
    </xdr:from>
    <xdr:to>
      <xdr:col>2</xdr:col>
      <xdr:colOff>1190625</xdr:colOff>
      <xdr:row>1</xdr:row>
      <xdr:rowOff>1152917</xdr:rowOff>
    </xdr:to>
    <xdr:pic>
      <xdr:nvPicPr>
        <xdr:cNvPr id="89" name="Afbeelding 88"/>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9177" y="133415"/>
          <a:ext cx="685798" cy="1210002"/>
        </a:xfrm>
        <a:prstGeom prst="rect">
          <a:avLst/>
        </a:prstGeom>
      </xdr:spPr>
    </xdr:pic>
    <xdr:clientData/>
  </xdr:twoCellAnchor>
  <xdr:twoCellAnchor editAs="oneCell">
    <xdr:from>
      <xdr:col>2</xdr:col>
      <xdr:colOff>2119313</xdr:colOff>
      <xdr:row>1</xdr:row>
      <xdr:rowOff>45459</xdr:rowOff>
    </xdr:from>
    <xdr:to>
      <xdr:col>2</xdr:col>
      <xdr:colOff>3559313</xdr:colOff>
      <xdr:row>1</xdr:row>
      <xdr:rowOff>1152917</xdr:rowOff>
    </xdr:to>
    <xdr:pic>
      <xdr:nvPicPr>
        <xdr:cNvPr id="3" name="Afbeelding 2"/>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633663" y="235959"/>
          <a:ext cx="1440000" cy="1107458"/>
        </a:xfrm>
        <a:prstGeom prst="rect">
          <a:avLst/>
        </a:prstGeom>
      </xdr:spPr>
    </xdr:pic>
    <xdr:clientData/>
  </xdr:twoCellAnchor>
  <xdr:twoCellAnchor editAs="oneCell">
    <xdr:from>
      <xdr:col>2</xdr:col>
      <xdr:colOff>504825</xdr:colOff>
      <xdr:row>79</xdr:row>
      <xdr:rowOff>101156</xdr:rowOff>
    </xdr:from>
    <xdr:to>
      <xdr:col>2</xdr:col>
      <xdr:colOff>1190623</xdr:colOff>
      <xdr:row>83</xdr:row>
      <xdr:rowOff>188756</xdr:rowOff>
    </xdr:to>
    <xdr:pic>
      <xdr:nvPicPr>
        <xdr:cNvPr id="88" name="Afbeelding 87"/>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9175" y="26590181"/>
          <a:ext cx="685798" cy="849600"/>
        </a:xfrm>
        <a:prstGeom prst="rect">
          <a:avLst/>
        </a:prstGeom>
      </xdr:spPr>
    </xdr:pic>
    <xdr:clientData/>
  </xdr:twoCellAnchor>
  <xdr:twoCellAnchor editAs="oneCell">
    <xdr:from>
      <xdr:col>2</xdr:col>
      <xdr:colOff>2119311</xdr:colOff>
      <xdr:row>80</xdr:row>
      <xdr:rowOff>13200</xdr:rowOff>
    </xdr:from>
    <xdr:to>
      <xdr:col>2</xdr:col>
      <xdr:colOff>3092957</xdr:colOff>
      <xdr:row>84</xdr:row>
      <xdr:rowOff>0</xdr:rowOff>
    </xdr:to>
    <xdr:pic>
      <xdr:nvPicPr>
        <xdr:cNvPr id="92" name="Afbeelding 9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633661" y="26692725"/>
          <a:ext cx="973646" cy="748800"/>
        </a:xfrm>
        <a:prstGeom prst="rect">
          <a:avLst/>
        </a:prstGeom>
      </xdr:spPr>
    </xdr:pic>
    <xdr:clientData/>
  </xdr:twoCellAnchor>
  <xdr:twoCellAnchor editAs="oneCell">
    <xdr:from>
      <xdr:col>2</xdr:col>
      <xdr:colOff>2302002</xdr:colOff>
      <xdr:row>11</xdr:row>
      <xdr:rowOff>38100</xdr:rowOff>
    </xdr:from>
    <xdr:to>
      <xdr:col>2</xdr:col>
      <xdr:colOff>4533900</xdr:colOff>
      <xdr:row>13</xdr:row>
      <xdr:rowOff>553931</xdr:rowOff>
    </xdr:to>
    <xdr:pic>
      <xdr:nvPicPr>
        <xdr:cNvPr id="4" name="Afbeelding 3"/>
        <xdr:cNvPicPr>
          <a:picLocks noChangeAspect="1"/>
        </xdr:cNvPicPr>
      </xdr:nvPicPr>
      <xdr:blipFill>
        <a:blip xmlns:r="http://schemas.openxmlformats.org/officeDocument/2006/relationships" r:embed="rId6" cstate="print">
          <a:clrChange>
            <a:clrFrom>
              <a:srgbClr val="E9EEF4"/>
            </a:clrFrom>
            <a:clrTo>
              <a:srgbClr val="E9EEF4">
                <a:alpha val="0"/>
              </a:srgbClr>
            </a:clrTo>
          </a:clrChange>
          <a:extLst>
            <a:ext uri="{28A0092B-C50C-407E-A947-70E740481C1C}">
              <a14:useLocalDpi xmlns:a14="http://schemas.microsoft.com/office/drawing/2010/main" val="0"/>
            </a:ext>
          </a:extLst>
        </a:blip>
        <a:stretch>
          <a:fillRect/>
        </a:stretch>
      </xdr:blipFill>
      <xdr:spPr>
        <a:xfrm>
          <a:off x="2816352" y="4305300"/>
          <a:ext cx="2231898" cy="1649307"/>
        </a:xfrm>
        <a:prstGeom prst="rect">
          <a:avLst/>
        </a:prstGeom>
      </xdr:spPr>
    </xdr:pic>
    <xdr:clientData/>
  </xdr:twoCellAnchor>
  <xdr:twoCellAnchor editAs="oneCell">
    <xdr:from>
      <xdr:col>2</xdr:col>
      <xdr:colOff>1724025</xdr:colOff>
      <xdr:row>15</xdr:row>
      <xdr:rowOff>107575</xdr:rowOff>
    </xdr:from>
    <xdr:to>
      <xdr:col>2</xdr:col>
      <xdr:colOff>4543425</xdr:colOff>
      <xdr:row>17</xdr:row>
      <xdr:rowOff>164306</xdr:rowOff>
    </xdr:to>
    <xdr:pic>
      <xdr:nvPicPr>
        <xdr:cNvPr id="6" name="Afbeelding 5"/>
        <xdr:cNvPicPr>
          <a:picLocks noChangeAspect="1"/>
        </xdr:cNvPicPr>
      </xdr:nvPicPr>
      <xdr:blipFill>
        <a:blip xmlns:r="http://schemas.openxmlformats.org/officeDocument/2006/relationships" r:embed="rId7"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238375" y="6289300"/>
          <a:ext cx="2819400" cy="1197350"/>
        </a:xfrm>
        <a:prstGeom prst="rect">
          <a:avLst/>
        </a:prstGeom>
      </xdr:spPr>
    </xdr:pic>
    <xdr:clientData/>
  </xdr:twoCellAnchor>
  <xdr:twoCellAnchor editAs="oneCell">
    <xdr:from>
      <xdr:col>2</xdr:col>
      <xdr:colOff>2314576</xdr:colOff>
      <xdr:row>20</xdr:row>
      <xdr:rowOff>36363</xdr:rowOff>
    </xdr:from>
    <xdr:to>
      <xdr:col>2</xdr:col>
      <xdr:colOff>4410860</xdr:colOff>
      <xdr:row>24</xdr:row>
      <xdr:rowOff>110387</xdr:rowOff>
    </xdr:to>
    <xdr:pic>
      <xdr:nvPicPr>
        <xdr:cNvPr id="7" name="Afbeelding 6"/>
        <xdr:cNvPicPr>
          <a:picLocks noChangeAspect="1"/>
        </xdr:cNvPicPr>
      </xdr:nvPicPr>
      <xdr:blipFill>
        <a:blip xmlns:r="http://schemas.openxmlformats.org/officeDocument/2006/relationships" r:embed="rId8"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2828926" y="8256438"/>
          <a:ext cx="2096284" cy="2160000"/>
        </a:xfrm>
        <a:prstGeom prst="rect">
          <a:avLst/>
        </a:prstGeom>
      </xdr:spPr>
    </xdr:pic>
    <xdr:clientData/>
  </xdr:twoCellAnchor>
  <xdr:twoCellAnchor editAs="oneCell">
    <xdr:from>
      <xdr:col>2</xdr:col>
      <xdr:colOff>1999443</xdr:colOff>
      <xdr:row>54</xdr:row>
      <xdr:rowOff>57150</xdr:rowOff>
    </xdr:from>
    <xdr:to>
      <xdr:col>2</xdr:col>
      <xdr:colOff>4519443</xdr:colOff>
      <xdr:row>56</xdr:row>
      <xdr:rowOff>422959</xdr:rowOff>
    </xdr:to>
    <xdr:pic>
      <xdr:nvPicPr>
        <xdr:cNvPr id="9" name="Afbeelding 8"/>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r="2405"/>
        <a:stretch/>
      </xdr:blipFill>
      <xdr:spPr>
        <a:xfrm>
          <a:off x="2513793" y="18040350"/>
          <a:ext cx="2520000" cy="1546909"/>
        </a:xfrm>
        <a:prstGeom prst="rect">
          <a:avLst/>
        </a:prstGeom>
      </xdr:spPr>
    </xdr:pic>
    <xdr:clientData/>
  </xdr:twoCellAnchor>
  <xdr:twoCellAnchor editAs="oneCell">
    <xdr:from>
      <xdr:col>2</xdr:col>
      <xdr:colOff>2771620</xdr:colOff>
      <xdr:row>63</xdr:row>
      <xdr:rowOff>47625</xdr:rowOff>
    </xdr:from>
    <xdr:to>
      <xdr:col>2</xdr:col>
      <xdr:colOff>4459058</xdr:colOff>
      <xdr:row>66</xdr:row>
      <xdr:rowOff>414524</xdr:rowOff>
    </xdr:to>
    <xdr:pic>
      <xdr:nvPicPr>
        <xdr:cNvPr id="11" name="Afbeelding 10"/>
        <xdr:cNvPicPr>
          <a:picLocks noChangeAspect="1"/>
        </xdr:cNvPicPr>
      </xdr:nvPicPr>
      <xdr:blipFill>
        <a:blip xmlns:r="http://schemas.openxmlformats.org/officeDocument/2006/relationships" r:embed="rId10"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3285970" y="22136100"/>
          <a:ext cx="1687438" cy="1548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225078</xdr:colOff>
      <xdr:row>0</xdr:row>
      <xdr:rowOff>217712</xdr:rowOff>
    </xdr:from>
    <xdr:to>
      <xdr:col>4</xdr:col>
      <xdr:colOff>777528</xdr:colOff>
      <xdr:row>0</xdr:row>
      <xdr:rowOff>1192437</xdr:rowOff>
    </xdr:to>
    <xdr:pic>
      <xdr:nvPicPr>
        <xdr:cNvPr id="5" name="Afbeelding 4"/>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26553" y="217712"/>
          <a:ext cx="552450" cy="974725"/>
        </a:xfrm>
        <a:prstGeom prst="rect">
          <a:avLst/>
        </a:prstGeom>
      </xdr:spPr>
    </xdr:pic>
    <xdr:clientData/>
  </xdr:twoCellAnchor>
  <xdr:twoCellAnchor editAs="oneCell">
    <xdr:from>
      <xdr:col>4</xdr:col>
      <xdr:colOff>1166496</xdr:colOff>
      <xdr:row>0</xdr:row>
      <xdr:rowOff>322045</xdr:rowOff>
    </xdr:from>
    <xdr:to>
      <xdr:col>4</xdr:col>
      <xdr:colOff>2295525</xdr:colOff>
      <xdr:row>0</xdr:row>
      <xdr:rowOff>1192437</xdr:rowOff>
    </xdr:to>
    <xdr:pic>
      <xdr:nvPicPr>
        <xdr:cNvPr id="6" name="Afbeelding 5"/>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967971" y="322045"/>
          <a:ext cx="1129029" cy="87039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F19"/>
  <sheetViews>
    <sheetView zoomScale="130" zoomScaleNormal="130" workbookViewId="0">
      <selection activeCell="B2" sqref="B2:C2"/>
    </sheetView>
  </sheetViews>
  <sheetFormatPr defaultRowHeight="12.75" x14ac:dyDescent="0.2"/>
  <cols>
    <col min="1" max="1" width="5.140625" style="19" customWidth="1"/>
    <col min="2" max="2" width="115.42578125" style="21" customWidth="1"/>
    <col min="3" max="3" width="39.140625" style="19" customWidth="1"/>
    <col min="4" max="16384" width="9.140625" style="19"/>
  </cols>
  <sheetData>
    <row r="2" spans="2:6" ht="89.25" customHeight="1" x14ac:dyDescent="0.2">
      <c r="B2" s="170" t="s">
        <v>189</v>
      </c>
      <c r="C2" s="170"/>
    </row>
    <row r="4" spans="2:6" x14ac:dyDescent="0.2">
      <c r="B4" s="175" t="s">
        <v>159</v>
      </c>
      <c r="C4" s="176"/>
    </row>
    <row r="5" spans="2:6" ht="23.25" customHeight="1" x14ac:dyDescent="0.2">
      <c r="B5" s="171" t="s">
        <v>132</v>
      </c>
      <c r="C5" s="172"/>
    </row>
    <row r="6" spans="2:6" ht="39" customHeight="1" x14ac:dyDescent="0.2">
      <c r="B6" s="173" t="s">
        <v>158</v>
      </c>
      <c r="C6" s="174"/>
    </row>
    <row r="7" spans="2:6" ht="44.25" customHeight="1" x14ac:dyDescent="0.2">
      <c r="B7" s="171" t="s">
        <v>133</v>
      </c>
      <c r="C7" s="172"/>
    </row>
    <row r="8" spans="2:6" ht="40.5" customHeight="1" x14ac:dyDescent="0.2">
      <c r="B8" s="173" t="s">
        <v>153</v>
      </c>
      <c r="C8" s="174"/>
    </row>
    <row r="9" spans="2:6" ht="42" customHeight="1" x14ac:dyDescent="0.2">
      <c r="B9" s="171" t="s">
        <v>160</v>
      </c>
      <c r="C9" s="172"/>
      <c r="D9" s="22"/>
    </row>
    <row r="11" spans="2:6" x14ac:dyDescent="0.2">
      <c r="B11" s="147" t="s">
        <v>38</v>
      </c>
      <c r="C11" s="148"/>
    </row>
    <row r="12" spans="2:6" ht="69" customHeight="1" x14ac:dyDescent="0.2">
      <c r="B12" s="168" t="s">
        <v>154</v>
      </c>
      <c r="C12" s="169"/>
    </row>
    <row r="13" spans="2:6" ht="48.75" customHeight="1" x14ac:dyDescent="0.2">
      <c r="B13" s="105" t="s">
        <v>128</v>
      </c>
      <c r="C13" s="107"/>
      <c r="F13" s="23"/>
    </row>
    <row r="14" spans="2:6" ht="51" customHeight="1" x14ac:dyDescent="0.2">
      <c r="B14" s="106" t="s">
        <v>130</v>
      </c>
      <c r="C14" s="107"/>
    </row>
    <row r="15" spans="2:6" ht="53.25" customHeight="1" x14ac:dyDescent="0.2">
      <c r="B15" s="105" t="s">
        <v>131</v>
      </c>
      <c r="C15" s="107"/>
    </row>
    <row r="16" spans="2:6" ht="55.5" customHeight="1" x14ac:dyDescent="0.2">
      <c r="B16" s="106" t="s">
        <v>129</v>
      </c>
      <c r="C16" s="107"/>
    </row>
    <row r="19" spans="3:3" x14ac:dyDescent="0.2">
      <c r="C19" s="24"/>
    </row>
  </sheetData>
  <mergeCells count="8">
    <mergeCell ref="B12:C12"/>
    <mergeCell ref="B2:C2"/>
    <mergeCell ref="B9:C9"/>
    <mergeCell ref="B8:C8"/>
    <mergeCell ref="B7:C7"/>
    <mergeCell ref="B6:C6"/>
    <mergeCell ref="B5:C5"/>
    <mergeCell ref="B4:C4"/>
  </mergeCells>
  <pageMargins left="0.7" right="0.7" top="0.75" bottom="0.75" header="0.3" footer="0.3"/>
  <pageSetup paperSize="9" scale="7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C85"/>
  <sheetViews>
    <sheetView tabSelected="1" zoomScale="70" zoomScaleNormal="70" zoomScaleSheetLayoutView="55" workbookViewId="0">
      <pane ySplit="2" topLeftCell="A3" activePane="bottomLeft" state="frozen"/>
      <selection activeCell="H8" sqref="H8"/>
      <selection pane="bottomLeft" activeCell="F4" sqref="F4:F7"/>
    </sheetView>
  </sheetViews>
  <sheetFormatPr defaultColWidth="9.140625" defaultRowHeight="15" x14ac:dyDescent="0.25"/>
  <cols>
    <col min="1" max="1" width="2.28515625" style="1" customWidth="1"/>
    <col min="2" max="2" width="5.42578125" style="11" customWidth="1"/>
    <col min="3" max="3" width="68.7109375" style="1" customWidth="1"/>
    <col min="4" max="4" width="5.28515625" style="10" customWidth="1"/>
    <col min="5" max="5" width="70.7109375" style="1" customWidth="1"/>
    <col min="6" max="6" width="12.85546875" style="13" customWidth="1"/>
    <col min="7" max="10" width="14.7109375" style="1" customWidth="1"/>
    <col min="11" max="11" width="4.140625" style="1" customWidth="1"/>
    <col min="12" max="12" width="40.85546875" style="1" customWidth="1"/>
    <col min="13" max="13" width="13.140625" style="4" customWidth="1"/>
    <col min="14" max="14" width="11" style="4" customWidth="1"/>
    <col min="15" max="15" width="11.7109375" style="4" customWidth="1"/>
    <col min="16" max="16" width="12.7109375" style="4" customWidth="1"/>
    <col min="17" max="17" width="11.85546875" style="6" customWidth="1"/>
    <col min="18" max="27" width="9.140625" style="1" customWidth="1"/>
    <col min="28" max="28" width="39.85546875" style="1" customWidth="1"/>
    <col min="29" max="29" width="58.85546875" style="1" customWidth="1"/>
    <col min="30" max="16384" width="9.140625" style="1"/>
  </cols>
  <sheetData>
    <row r="1" spans="1:21" x14ac:dyDescent="0.25">
      <c r="A1" s="27"/>
      <c r="B1" s="28"/>
      <c r="C1" s="27"/>
      <c r="D1" s="29"/>
      <c r="E1" s="27"/>
      <c r="F1" s="30"/>
      <c r="G1" s="200" t="s">
        <v>13</v>
      </c>
      <c r="H1" s="200"/>
      <c r="I1" s="200"/>
      <c r="J1" s="200"/>
      <c r="K1" s="30"/>
      <c r="L1" s="31"/>
      <c r="M1" s="32"/>
      <c r="N1" s="33"/>
      <c r="O1" s="33"/>
      <c r="P1" s="33"/>
      <c r="Q1" s="34"/>
      <c r="R1" s="31"/>
      <c r="S1" s="31"/>
      <c r="T1" s="31"/>
      <c r="U1" s="31"/>
    </row>
    <row r="2" spans="1:21" ht="100.5" customHeight="1" x14ac:dyDescent="0.25">
      <c r="A2" s="27"/>
      <c r="B2" s="167"/>
      <c r="C2" s="146"/>
      <c r="D2" s="158"/>
      <c r="E2" s="165" t="s">
        <v>155</v>
      </c>
      <c r="F2" s="166"/>
      <c r="G2" s="159" t="s">
        <v>97</v>
      </c>
      <c r="H2" s="159" t="s">
        <v>98</v>
      </c>
      <c r="I2" s="159" t="s">
        <v>4</v>
      </c>
      <c r="J2" s="159" t="s">
        <v>99</v>
      </c>
      <c r="K2" s="36"/>
      <c r="L2" s="31"/>
      <c r="M2" s="37" t="s">
        <v>97</v>
      </c>
      <c r="N2" s="37" t="s">
        <v>98</v>
      </c>
      <c r="O2" s="37" t="s">
        <v>4</v>
      </c>
      <c r="P2" s="37" t="s">
        <v>99</v>
      </c>
      <c r="Q2" s="34"/>
      <c r="R2" s="31"/>
      <c r="S2" s="31"/>
      <c r="T2" s="31"/>
      <c r="U2" s="31"/>
    </row>
    <row r="3" spans="1:21" s="12" customFormat="1" ht="18.75" customHeight="1" x14ac:dyDescent="0.25">
      <c r="A3" s="27"/>
      <c r="B3" s="128" t="s">
        <v>161</v>
      </c>
      <c r="C3" s="134"/>
      <c r="D3" s="129"/>
      <c r="E3" s="130"/>
      <c r="F3" s="131"/>
      <c r="G3" s="132"/>
      <c r="H3" s="132"/>
      <c r="I3" s="132"/>
      <c r="J3" s="133"/>
      <c r="K3" s="36"/>
      <c r="L3" s="31"/>
      <c r="M3" s="38"/>
      <c r="N3" s="38"/>
      <c r="O3" s="38"/>
      <c r="P3" s="38"/>
      <c r="Q3" s="39"/>
      <c r="R3" s="40"/>
      <c r="S3" s="40"/>
      <c r="T3" s="40"/>
      <c r="U3" s="40"/>
    </row>
    <row r="4" spans="1:21" ht="44.25" customHeight="1" x14ac:dyDescent="0.25">
      <c r="A4" s="31"/>
      <c r="B4" s="87">
        <v>1</v>
      </c>
      <c r="C4" s="89" t="s">
        <v>9</v>
      </c>
      <c r="D4" s="84" t="s">
        <v>0</v>
      </c>
      <c r="E4" s="85" t="s">
        <v>100</v>
      </c>
      <c r="F4" s="184"/>
      <c r="G4" s="181" t="str">
        <f t="shared" ref="G4" si="0">R4</f>
        <v/>
      </c>
      <c r="H4" s="181" t="str">
        <f t="shared" ref="H4" si="1">S4</f>
        <v/>
      </c>
      <c r="I4" s="181" t="str">
        <f t="shared" ref="I4" si="2">T4</f>
        <v/>
      </c>
      <c r="J4" s="181" t="str">
        <f>U4</f>
        <v/>
      </c>
      <c r="K4" s="180" t="s">
        <v>18</v>
      </c>
      <c r="L4" s="31"/>
      <c r="M4" s="41" t="s">
        <v>10</v>
      </c>
      <c r="N4" s="41"/>
      <c r="O4" s="41" t="s">
        <v>11</v>
      </c>
      <c r="P4" s="41"/>
      <c r="Q4" s="34"/>
      <c r="R4" s="42" t="str">
        <f>IF($F4="a",M4,IF($F4="b",M5,IF($F4="c",M6,IF($F4="d",M7,IF($F4="e",M8,IF($F4="f",M12,""))))))</f>
        <v/>
      </c>
      <c r="S4" s="42" t="str">
        <f>IF($F4="a",N4,IF($F4="b",N5,IF($F4="c",N6,IF($F4="d",N7,IF($F4="e",N8,IF($F4="f",N12,""))))))</f>
        <v/>
      </c>
      <c r="T4" s="42" t="str">
        <f>IF($F4="a",O4,IF($F4="b",O5,IF($F4="c",O6,IF($F4="d",O7,IF($F4="e",O8,IF($F4="f",O12,""))))))</f>
        <v/>
      </c>
      <c r="U4" s="42" t="str">
        <f>IF($F4="a",P4,IF($F4="b",P5,IF($F4="c",P6,IF($F4="d",P7,IF($F4="e",P8,IF($F4="f",P12,""))))))</f>
        <v/>
      </c>
    </row>
    <row r="5" spans="1:21" ht="57.75" customHeight="1" x14ac:dyDescent="0.25">
      <c r="A5" s="31"/>
      <c r="B5" s="90"/>
      <c r="C5" s="91"/>
      <c r="D5" s="84" t="s">
        <v>1</v>
      </c>
      <c r="E5" s="85" t="s">
        <v>139</v>
      </c>
      <c r="F5" s="184"/>
      <c r="G5" s="181"/>
      <c r="H5" s="181"/>
      <c r="I5" s="181"/>
      <c r="J5" s="181"/>
      <c r="K5" s="180"/>
      <c r="L5" s="31"/>
      <c r="M5" s="41" t="s">
        <v>11</v>
      </c>
      <c r="N5" s="41" t="s">
        <v>10</v>
      </c>
      <c r="O5" s="41" t="s">
        <v>10</v>
      </c>
      <c r="P5" s="41"/>
      <c r="Q5" s="43"/>
      <c r="R5" s="31"/>
      <c r="S5" s="31"/>
      <c r="T5" s="31"/>
      <c r="U5" s="31"/>
    </row>
    <row r="6" spans="1:21" s="2" customFormat="1" ht="32.25" customHeight="1" x14ac:dyDescent="0.25">
      <c r="A6" s="44"/>
      <c r="B6" s="90"/>
      <c r="C6" s="91"/>
      <c r="D6" s="84" t="s">
        <v>2</v>
      </c>
      <c r="E6" s="85" t="s">
        <v>140</v>
      </c>
      <c r="F6" s="184"/>
      <c r="G6" s="181"/>
      <c r="H6" s="181"/>
      <c r="I6" s="181"/>
      <c r="J6" s="181"/>
      <c r="K6" s="180"/>
      <c r="L6" s="44"/>
      <c r="M6" s="41" t="s">
        <v>11</v>
      </c>
      <c r="N6" s="41" t="s">
        <v>10</v>
      </c>
      <c r="O6" s="41" t="s">
        <v>11</v>
      </c>
      <c r="P6" s="41" t="s">
        <v>10</v>
      </c>
      <c r="Q6" s="43"/>
      <c r="R6" s="44"/>
      <c r="S6" s="44"/>
      <c r="T6" s="44"/>
      <c r="U6" s="44"/>
    </row>
    <row r="7" spans="1:21" s="2" customFormat="1" ht="25.5" x14ac:dyDescent="0.25">
      <c r="A7" s="44"/>
      <c r="B7" s="88"/>
      <c r="C7" s="92"/>
      <c r="D7" s="84" t="s">
        <v>3</v>
      </c>
      <c r="E7" s="85" t="s">
        <v>25</v>
      </c>
      <c r="F7" s="184"/>
      <c r="G7" s="181"/>
      <c r="H7" s="181"/>
      <c r="I7" s="181"/>
      <c r="J7" s="181"/>
      <c r="K7" s="180"/>
      <c r="L7" s="44"/>
      <c r="M7" s="41" t="s">
        <v>11</v>
      </c>
      <c r="N7" s="41" t="s">
        <v>11</v>
      </c>
      <c r="O7" s="41" t="s">
        <v>10</v>
      </c>
      <c r="P7" s="41" t="s">
        <v>10</v>
      </c>
      <c r="Q7" s="45"/>
      <c r="R7" s="44"/>
      <c r="S7" s="44"/>
      <c r="T7" s="44"/>
      <c r="U7" s="44"/>
    </row>
    <row r="8" spans="1:21" ht="15.75" thickBot="1" x14ac:dyDescent="0.3">
      <c r="A8" s="31"/>
      <c r="B8" s="46"/>
      <c r="C8" s="47"/>
      <c r="D8" s="48"/>
      <c r="E8" s="49"/>
      <c r="F8" s="50"/>
      <c r="G8" s="47"/>
      <c r="H8" s="47"/>
      <c r="I8" s="47"/>
      <c r="J8" s="47"/>
      <c r="K8" s="47"/>
      <c r="L8" s="31"/>
      <c r="M8" s="33"/>
      <c r="N8" s="33"/>
      <c r="O8" s="33"/>
      <c r="P8" s="33"/>
      <c r="Q8" s="34"/>
      <c r="R8" s="31"/>
      <c r="S8" s="31"/>
      <c r="T8" s="31"/>
      <c r="U8" s="31"/>
    </row>
    <row r="9" spans="1:21" s="2" customFormat="1" ht="19.5" customHeight="1" x14ac:dyDescent="0.25">
      <c r="A9" s="44"/>
      <c r="B9" s="87">
        <v>2</v>
      </c>
      <c r="C9" s="188" t="s">
        <v>47</v>
      </c>
      <c r="D9" s="84" t="s">
        <v>0</v>
      </c>
      <c r="E9" s="85" t="s">
        <v>101</v>
      </c>
      <c r="F9" s="190"/>
      <c r="G9" s="185" t="str">
        <f>R9</f>
        <v/>
      </c>
      <c r="H9" s="185" t="str">
        <f>S9</f>
        <v/>
      </c>
      <c r="I9" s="185" t="str">
        <f>T9</f>
        <v/>
      </c>
      <c r="J9" s="185" t="str">
        <f>U9</f>
        <v/>
      </c>
      <c r="K9" s="180" t="s">
        <v>18</v>
      </c>
      <c r="L9" s="44"/>
      <c r="M9" s="41" t="s">
        <v>10</v>
      </c>
      <c r="N9" s="41" t="s">
        <v>10</v>
      </c>
      <c r="O9" s="41" t="s">
        <v>10</v>
      </c>
      <c r="P9" s="51"/>
      <c r="Q9" s="182"/>
      <c r="R9" s="42" t="str">
        <f>IF($F9="a",M9,IF($F9="b",M10,IF($F9="c",M11,IF($F9="d",M64,IF($F9="e",M65,IF($F9="f",M66,""))))))</f>
        <v/>
      </c>
      <c r="S9" s="42" t="str">
        <f>IF($F9="a",N9,IF($F9="b",N10,IF($F9="c",N11,IF($F9="d",N64,IF($F9="e",N65,IF($F9="f",N66,""))))))</f>
        <v/>
      </c>
      <c r="T9" s="42" t="str">
        <f>IF($F9="a",O9,IF($F9="b",O10,IF($F9="c",O11,IF($F9="d",O64,IF($F9="e",O65,IF($F9="f",O66,""))))))</f>
        <v/>
      </c>
      <c r="U9" s="42" t="str">
        <f>IF($F9="a",P9,IF($F9="b",P10,IF($F9="c",P11,IF($F9="d",P64,IF($F9="e",P65,IF($F9="f",P66,""))))))</f>
        <v/>
      </c>
    </row>
    <row r="10" spans="1:21" s="2" customFormat="1" ht="18.75" customHeight="1" x14ac:dyDescent="0.25">
      <c r="A10" s="44"/>
      <c r="B10" s="88"/>
      <c r="C10" s="189"/>
      <c r="D10" s="84" t="s">
        <v>1</v>
      </c>
      <c r="E10" s="85" t="s">
        <v>102</v>
      </c>
      <c r="F10" s="191"/>
      <c r="G10" s="186"/>
      <c r="H10" s="186"/>
      <c r="I10" s="186"/>
      <c r="J10" s="186"/>
      <c r="K10" s="180"/>
      <c r="L10" s="44"/>
      <c r="M10" s="41" t="s">
        <v>10</v>
      </c>
      <c r="N10" s="41"/>
      <c r="O10" s="41" t="s">
        <v>11</v>
      </c>
      <c r="P10" s="41" t="s">
        <v>10</v>
      </c>
      <c r="Q10" s="183"/>
      <c r="R10" s="44"/>
      <c r="S10" s="44"/>
      <c r="T10" s="44"/>
      <c r="U10" s="44"/>
    </row>
    <row r="11" spans="1:21" ht="15.75" thickBot="1" x14ac:dyDescent="0.3">
      <c r="A11" s="31"/>
      <c r="B11" s="46"/>
      <c r="C11" s="47"/>
      <c r="D11" s="52"/>
      <c r="E11" s="53"/>
      <c r="F11" s="54"/>
      <c r="G11" s="55"/>
      <c r="H11" s="55"/>
      <c r="I11" s="55"/>
      <c r="J11" s="55"/>
      <c r="K11" s="56"/>
      <c r="L11" s="31"/>
      <c r="M11" s="33"/>
      <c r="N11" s="33"/>
      <c r="O11" s="33"/>
      <c r="P11" s="33"/>
      <c r="Q11" s="34"/>
      <c r="R11" s="31"/>
      <c r="S11" s="31"/>
      <c r="T11" s="31"/>
      <c r="U11" s="31"/>
    </row>
    <row r="12" spans="1:21" ht="45" customHeight="1" x14ac:dyDescent="0.25">
      <c r="A12" s="31"/>
      <c r="B12" s="87">
        <v>3</v>
      </c>
      <c r="C12" s="195" t="s">
        <v>166</v>
      </c>
      <c r="D12" s="84" t="s">
        <v>0</v>
      </c>
      <c r="E12" s="85" t="s">
        <v>167</v>
      </c>
      <c r="F12" s="190"/>
      <c r="G12" s="185" t="str">
        <f t="shared" ref="G12" si="3">R12</f>
        <v/>
      </c>
      <c r="H12" s="185" t="str">
        <f t="shared" ref="H12" si="4">S12</f>
        <v/>
      </c>
      <c r="I12" s="185" t="str">
        <f t="shared" ref="I12" si="5">T12</f>
        <v/>
      </c>
      <c r="J12" s="185" t="str">
        <f t="shared" ref="J12" si="6">U12</f>
        <v/>
      </c>
      <c r="K12" s="180" t="s">
        <v>18</v>
      </c>
      <c r="L12" s="31"/>
      <c r="M12" s="57" t="s">
        <v>10</v>
      </c>
      <c r="N12" s="57"/>
      <c r="O12" s="57" t="s">
        <v>11</v>
      </c>
      <c r="P12" s="58"/>
      <c r="Q12" s="43"/>
      <c r="R12" s="42" t="str">
        <f>IF($F12="a",M12,IF($F12="b",M13,IF($F12="c",M14,IF($F12="d",M26,IF($F12="e",M27,IF($F12="f",M28,""))))))</f>
        <v/>
      </c>
      <c r="S12" s="42" t="str">
        <f>IF($F12="a",N12,IF($F12="b",N13,IF($F12="c",N14,IF($F12="d",N26,IF($F12="e",N27,IF($F12="f",N28,""))))))</f>
        <v/>
      </c>
      <c r="T12" s="42" t="str">
        <f>IF($F12="a",O12,IF($F12="b",O13,IF($F12="c",O14,IF($F12="d",O26,IF($F12="e",O27,IF($F12="f",O28,""))))))</f>
        <v/>
      </c>
      <c r="U12" s="42" t="str">
        <f>IF($F12="a",P12,IF($F12="b",P13,IF($F12="c",P14,IF($F12="d",P26,IF($F12="e",P27,IF($F12="f",P28,""))))))</f>
        <v/>
      </c>
    </row>
    <row r="13" spans="1:21" s="2" customFormat="1" ht="44.25" customHeight="1" x14ac:dyDescent="0.25">
      <c r="A13" s="44"/>
      <c r="B13" s="90"/>
      <c r="C13" s="196"/>
      <c r="D13" s="84" t="s">
        <v>1</v>
      </c>
      <c r="E13" s="85" t="s">
        <v>168</v>
      </c>
      <c r="F13" s="198"/>
      <c r="G13" s="187"/>
      <c r="H13" s="187"/>
      <c r="I13" s="187"/>
      <c r="J13" s="187"/>
      <c r="K13" s="180"/>
      <c r="L13" s="44"/>
      <c r="M13" s="41"/>
      <c r="N13" s="41" t="s">
        <v>10</v>
      </c>
      <c r="O13" s="59" t="s">
        <v>10</v>
      </c>
      <c r="P13" s="60" t="s">
        <v>11</v>
      </c>
      <c r="Q13" s="43"/>
      <c r="R13" s="44"/>
      <c r="S13" s="44"/>
      <c r="T13" s="44"/>
      <c r="U13" s="44"/>
    </row>
    <row r="14" spans="1:21" s="2" customFormat="1" ht="45.75" customHeight="1" thickBot="1" x14ac:dyDescent="0.3">
      <c r="A14" s="44"/>
      <c r="B14" s="88"/>
      <c r="C14" s="197"/>
      <c r="D14" s="84" t="s">
        <v>2</v>
      </c>
      <c r="E14" s="85" t="s">
        <v>169</v>
      </c>
      <c r="F14" s="191"/>
      <c r="G14" s="186"/>
      <c r="H14" s="186"/>
      <c r="I14" s="186"/>
      <c r="J14" s="186"/>
      <c r="K14" s="180"/>
      <c r="L14" s="44"/>
      <c r="M14" s="61" t="s">
        <v>11</v>
      </c>
      <c r="N14" s="61" t="s">
        <v>11</v>
      </c>
      <c r="O14" s="61" t="s">
        <v>10</v>
      </c>
      <c r="P14" s="62" t="s">
        <v>10</v>
      </c>
      <c r="Q14" s="43"/>
      <c r="R14" s="44"/>
      <c r="S14" s="44"/>
      <c r="T14" s="44"/>
      <c r="U14" s="44"/>
    </row>
    <row r="15" spans="1:21" ht="15.75" thickBot="1" x14ac:dyDescent="0.3">
      <c r="A15" s="31"/>
      <c r="B15" s="46"/>
      <c r="C15" s="47"/>
      <c r="D15" s="48"/>
      <c r="E15" s="49"/>
      <c r="F15" s="50"/>
      <c r="G15" s="47"/>
      <c r="H15" s="47"/>
      <c r="I15" s="47"/>
      <c r="J15" s="47"/>
      <c r="K15" s="47"/>
      <c r="L15" s="31"/>
      <c r="M15" s="31"/>
      <c r="N15" s="33"/>
      <c r="O15" s="33"/>
      <c r="P15" s="33"/>
      <c r="Q15" s="33"/>
      <c r="R15" s="34"/>
      <c r="S15" s="31"/>
      <c r="T15" s="31"/>
      <c r="U15" s="31"/>
    </row>
    <row r="16" spans="1:21" ht="48.75" customHeight="1" x14ac:dyDescent="0.25">
      <c r="A16" s="31"/>
      <c r="B16" s="87">
        <v>4</v>
      </c>
      <c r="C16" s="188" t="s">
        <v>141</v>
      </c>
      <c r="D16" s="84" t="s">
        <v>0</v>
      </c>
      <c r="E16" s="85" t="s">
        <v>142</v>
      </c>
      <c r="F16" s="192"/>
      <c r="G16" s="185" t="str">
        <f>R16</f>
        <v/>
      </c>
      <c r="H16" s="185" t="str">
        <f t="shared" ref="H16:J16" si="7">S16</f>
        <v/>
      </c>
      <c r="I16" s="185" t="str">
        <f t="shared" si="7"/>
        <v/>
      </c>
      <c r="J16" s="185" t="str">
        <f t="shared" si="7"/>
        <v/>
      </c>
      <c r="K16" s="180" t="s">
        <v>18</v>
      </c>
      <c r="L16" s="31"/>
      <c r="M16" s="103" t="s">
        <v>10</v>
      </c>
      <c r="N16" s="57" t="s">
        <v>10</v>
      </c>
      <c r="O16" s="57" t="s">
        <v>11</v>
      </c>
      <c r="P16" s="58" t="s">
        <v>11</v>
      </c>
      <c r="Q16" s="43"/>
      <c r="R16" s="42" t="str">
        <f>IF($F16="a",M16,IF($F16="b",M17,IF($F16="c",M18,"")))</f>
        <v/>
      </c>
      <c r="S16" s="42" t="str">
        <f>IF($F16="a",N16,IF($F16="b",N17,IF($F16="c",N18,"")))</f>
        <v/>
      </c>
      <c r="T16" s="42" t="str">
        <f>IF($F16="a",O16,IF($F16="b",O17,IF($F16="c",O18,"")))</f>
        <v/>
      </c>
      <c r="U16" s="42" t="str">
        <f>IF($F16="a",P16,IF($F16="b",P17,IF($F16="c",P18,"")))</f>
        <v/>
      </c>
    </row>
    <row r="17" spans="1:26" ht="41.25" customHeight="1" x14ac:dyDescent="0.25">
      <c r="A17" s="31"/>
      <c r="B17" s="90"/>
      <c r="C17" s="199"/>
      <c r="D17" s="84" t="s">
        <v>1</v>
      </c>
      <c r="E17" s="85" t="s">
        <v>170</v>
      </c>
      <c r="F17" s="193"/>
      <c r="G17" s="187"/>
      <c r="H17" s="187"/>
      <c r="I17" s="187"/>
      <c r="J17" s="187"/>
      <c r="K17" s="180"/>
      <c r="L17" s="31"/>
      <c r="M17" s="104"/>
      <c r="N17" s="41"/>
      <c r="O17" s="41"/>
      <c r="P17" s="60" t="s">
        <v>10</v>
      </c>
      <c r="Q17" s="43"/>
      <c r="R17" s="42"/>
      <c r="S17" s="42"/>
      <c r="T17" s="42"/>
      <c r="U17" s="42"/>
    </row>
    <row r="18" spans="1:26" ht="30" customHeight="1" x14ac:dyDescent="0.25">
      <c r="A18" s="31"/>
      <c r="B18" s="88"/>
      <c r="C18" s="189"/>
      <c r="D18" s="84" t="s">
        <v>2</v>
      </c>
      <c r="E18" s="85" t="s">
        <v>143</v>
      </c>
      <c r="F18" s="194"/>
      <c r="G18" s="186"/>
      <c r="H18" s="186"/>
      <c r="I18" s="186"/>
      <c r="J18" s="186"/>
      <c r="K18" s="180"/>
      <c r="L18" s="31"/>
      <c r="M18" s="104"/>
      <c r="N18" s="41"/>
      <c r="O18" s="41" t="s">
        <v>10</v>
      </c>
      <c r="P18" s="60" t="s">
        <v>11</v>
      </c>
      <c r="Q18" s="43"/>
      <c r="R18" s="31"/>
      <c r="S18" s="31"/>
      <c r="T18" s="31"/>
      <c r="U18" s="31"/>
    </row>
    <row r="19" spans="1:26" x14ac:dyDescent="0.25">
      <c r="A19" s="31"/>
      <c r="B19" s="46"/>
      <c r="C19" s="47"/>
      <c r="D19" s="48"/>
      <c r="E19" s="49"/>
      <c r="F19" s="50"/>
      <c r="G19" s="47"/>
      <c r="H19" s="47"/>
      <c r="I19" s="47"/>
      <c r="J19" s="47"/>
      <c r="K19" s="47"/>
      <c r="L19" s="31"/>
      <c r="M19" s="33"/>
      <c r="N19" s="33"/>
      <c r="O19" s="33"/>
      <c r="P19" s="33"/>
      <c r="Q19" s="34"/>
      <c r="R19" s="37" t="s">
        <v>97</v>
      </c>
      <c r="S19" s="37" t="s">
        <v>98</v>
      </c>
      <c r="T19" s="37" t="s">
        <v>4</v>
      </c>
      <c r="U19" s="37" t="s">
        <v>99</v>
      </c>
    </row>
    <row r="20" spans="1:26" ht="33" customHeight="1" x14ac:dyDescent="0.25">
      <c r="A20" s="31"/>
      <c r="B20" s="87">
        <v>5</v>
      </c>
      <c r="C20" s="195" t="s">
        <v>165</v>
      </c>
      <c r="D20" s="84" t="s">
        <v>0</v>
      </c>
      <c r="E20" s="85" t="s">
        <v>63</v>
      </c>
      <c r="F20" s="192"/>
      <c r="G20" s="185" t="str">
        <f t="shared" ref="G20" si="8">R20</f>
        <v/>
      </c>
      <c r="H20" s="185" t="str">
        <f t="shared" ref="H20" si="9">S20</f>
        <v/>
      </c>
      <c r="I20" s="185" t="str">
        <f t="shared" ref="I20" si="10">T20</f>
        <v/>
      </c>
      <c r="J20" s="185" t="str">
        <f t="shared" ref="J20" si="11">U20</f>
        <v/>
      </c>
      <c r="K20" s="180" t="s">
        <v>18</v>
      </c>
      <c r="L20" s="31"/>
      <c r="M20" s="63" t="s">
        <v>10</v>
      </c>
      <c r="N20" s="63"/>
      <c r="O20" s="63" t="s">
        <v>10</v>
      </c>
      <c r="P20" s="63" t="s">
        <v>11</v>
      </c>
      <c r="Q20" s="43"/>
      <c r="R20" s="42" t="str">
        <f>IF($F20="a",M20,IF($F20="b",M21,IF($F20="c",M22,IF($F20="d",M23,IF($F20="e",M24,IF($F20="f",M25,""))))))</f>
        <v/>
      </c>
      <c r="S20" s="42" t="str">
        <f>IF($F20="a",N20,IF($F20="b",N21,IF($F20="c",N22,IF($F20="d",N23,IF($F20="e",N24,IF($F20="f",N25,""))))))</f>
        <v/>
      </c>
      <c r="T20" s="42" t="str">
        <f>IF($F20="a",O20,IF($F20="b",O21,IF($F20="c",O22,IF($F20="d",O23,IF($F20="e",O24,IF($F20="f",O25,""))))))</f>
        <v/>
      </c>
      <c r="U20" s="42" t="str">
        <f>IF($F20="a",P20,IF($F20="b",P21,IF($F20="c",P22,IF($F20="d",P23,IF($F20="e",P24,IF($F20="f",P25,""))))))</f>
        <v/>
      </c>
      <c r="Z20" s="2">
        <v>0</v>
      </c>
    </row>
    <row r="21" spans="1:26" ht="49.5" customHeight="1" x14ac:dyDescent="0.25">
      <c r="A21" s="31"/>
      <c r="B21" s="90"/>
      <c r="C21" s="196"/>
      <c r="D21" s="84" t="s">
        <v>1</v>
      </c>
      <c r="E21" s="85" t="s">
        <v>39</v>
      </c>
      <c r="F21" s="193"/>
      <c r="G21" s="187"/>
      <c r="H21" s="187"/>
      <c r="I21" s="187"/>
      <c r="J21" s="187"/>
      <c r="K21" s="180"/>
      <c r="L21" s="31"/>
      <c r="M21" s="63" t="s">
        <v>10</v>
      </c>
      <c r="N21" s="63" t="s">
        <v>10</v>
      </c>
      <c r="O21" s="63" t="s">
        <v>10</v>
      </c>
      <c r="P21" s="63"/>
      <c r="Q21" s="43"/>
      <c r="R21" s="31"/>
      <c r="S21" s="31"/>
      <c r="T21" s="31"/>
      <c r="U21" s="31"/>
      <c r="Z21" s="1" t="s">
        <v>10</v>
      </c>
    </row>
    <row r="22" spans="1:26" ht="30.75" customHeight="1" x14ac:dyDescent="0.25">
      <c r="A22" s="31"/>
      <c r="B22" s="90"/>
      <c r="C22" s="96"/>
      <c r="D22" s="84" t="s">
        <v>2</v>
      </c>
      <c r="E22" s="85" t="s">
        <v>27</v>
      </c>
      <c r="F22" s="193"/>
      <c r="G22" s="187"/>
      <c r="H22" s="187"/>
      <c r="I22" s="187"/>
      <c r="J22" s="187"/>
      <c r="K22" s="180"/>
      <c r="L22" s="31"/>
      <c r="M22" s="63" t="s">
        <v>10</v>
      </c>
      <c r="N22" s="63" t="s">
        <v>10</v>
      </c>
      <c r="O22" s="63"/>
      <c r="P22" s="63" t="s">
        <v>11</v>
      </c>
      <c r="Q22" s="43"/>
      <c r="R22" s="42"/>
      <c r="S22" s="42"/>
      <c r="T22" s="42"/>
      <c r="U22" s="42"/>
      <c r="Z22" s="1" t="s">
        <v>11</v>
      </c>
    </row>
    <row r="23" spans="1:26" s="2" customFormat="1" ht="51.75" customHeight="1" x14ac:dyDescent="0.25">
      <c r="A23" s="44"/>
      <c r="B23" s="90"/>
      <c r="C23" s="97"/>
      <c r="D23" s="84" t="s">
        <v>3</v>
      </c>
      <c r="E23" s="85" t="s">
        <v>28</v>
      </c>
      <c r="F23" s="193"/>
      <c r="G23" s="187"/>
      <c r="H23" s="187"/>
      <c r="I23" s="187"/>
      <c r="J23" s="187"/>
      <c r="K23" s="180"/>
      <c r="L23" s="44"/>
      <c r="M23" s="63" t="s">
        <v>10</v>
      </c>
      <c r="N23" s="63" t="s">
        <v>10</v>
      </c>
      <c r="O23" s="63" t="s">
        <v>10</v>
      </c>
      <c r="P23" s="41"/>
      <c r="Q23" s="34"/>
      <c r="R23" s="44"/>
      <c r="S23" s="44"/>
      <c r="T23" s="44"/>
      <c r="U23" s="44"/>
    </row>
    <row r="24" spans="1:26" s="2" customFormat="1" ht="32.25" customHeight="1" x14ac:dyDescent="0.25">
      <c r="A24" s="44"/>
      <c r="B24" s="90"/>
      <c r="C24" s="97"/>
      <c r="D24" s="84" t="s">
        <v>5</v>
      </c>
      <c r="E24" s="85" t="s">
        <v>29</v>
      </c>
      <c r="F24" s="193"/>
      <c r="G24" s="187"/>
      <c r="H24" s="187"/>
      <c r="I24" s="187"/>
      <c r="J24" s="187"/>
      <c r="K24" s="180"/>
      <c r="L24" s="44"/>
      <c r="M24" s="41"/>
      <c r="N24" s="63" t="s">
        <v>10</v>
      </c>
      <c r="O24" s="63" t="s">
        <v>11</v>
      </c>
      <c r="P24" s="63" t="s">
        <v>10</v>
      </c>
      <c r="Q24" s="45"/>
      <c r="R24" s="44"/>
      <c r="S24" s="44"/>
      <c r="T24" s="44"/>
      <c r="U24" s="44"/>
    </row>
    <row r="25" spans="1:26" ht="25.5" x14ac:dyDescent="0.25">
      <c r="A25" s="31"/>
      <c r="B25" s="88"/>
      <c r="C25" s="98"/>
      <c r="D25" s="99" t="s">
        <v>12</v>
      </c>
      <c r="E25" s="100" t="s">
        <v>30</v>
      </c>
      <c r="F25" s="194"/>
      <c r="G25" s="186"/>
      <c r="H25" s="186"/>
      <c r="I25" s="186"/>
      <c r="J25" s="186"/>
      <c r="K25" s="180"/>
      <c r="L25" s="31"/>
      <c r="M25" s="63" t="s">
        <v>11</v>
      </c>
      <c r="N25" s="63" t="s">
        <v>11</v>
      </c>
      <c r="O25" s="63" t="s">
        <v>11</v>
      </c>
      <c r="P25" s="63" t="s">
        <v>10</v>
      </c>
      <c r="Q25" s="34"/>
      <c r="R25" s="31"/>
      <c r="S25" s="31"/>
      <c r="T25" s="31"/>
      <c r="U25" s="31"/>
    </row>
    <row r="26" spans="1:26" x14ac:dyDescent="0.25">
      <c r="A26" s="31"/>
      <c r="B26" s="46"/>
      <c r="C26" s="47"/>
      <c r="D26" s="48"/>
      <c r="E26" s="49"/>
      <c r="F26" s="50"/>
      <c r="G26" s="47"/>
      <c r="H26" s="47"/>
      <c r="I26" s="47"/>
      <c r="J26" s="47"/>
      <c r="K26" s="47"/>
      <c r="L26" s="31"/>
      <c r="M26" s="33"/>
      <c r="N26" s="33"/>
      <c r="O26" s="33"/>
      <c r="P26" s="33"/>
      <c r="Q26" s="34"/>
      <c r="R26" s="31"/>
      <c r="S26" s="31"/>
      <c r="T26" s="31"/>
      <c r="U26" s="31"/>
      <c r="X26" s="7"/>
    </row>
    <row r="27" spans="1:26" ht="15" customHeight="1" x14ac:dyDescent="0.25">
      <c r="A27" s="31"/>
      <c r="B27" s="87">
        <v>6</v>
      </c>
      <c r="C27" s="195" t="s">
        <v>145</v>
      </c>
      <c r="D27" s="84" t="s">
        <v>0</v>
      </c>
      <c r="E27" s="85" t="s">
        <v>151</v>
      </c>
      <c r="F27" s="192"/>
      <c r="G27" s="185" t="str">
        <f>R27</f>
        <v/>
      </c>
      <c r="H27" s="185" t="str">
        <f t="shared" ref="H27:J27" si="12">S27</f>
        <v/>
      </c>
      <c r="I27" s="185" t="str">
        <f t="shared" si="12"/>
        <v/>
      </c>
      <c r="J27" s="185" t="str">
        <f t="shared" si="12"/>
        <v/>
      </c>
      <c r="K27" s="180" t="s">
        <v>18</v>
      </c>
      <c r="L27" s="31"/>
      <c r="M27" s="41" t="s">
        <v>11</v>
      </c>
      <c r="N27" s="41"/>
      <c r="O27" s="41" t="s">
        <v>10</v>
      </c>
      <c r="P27" s="41" t="s">
        <v>11</v>
      </c>
      <c r="Q27" s="43"/>
      <c r="R27" s="42" t="str">
        <f>IF($F27="a",M27,IF($F27="b",M28,IF($F27="c",M29,IF($F27="d",M30,IF($F27="e",M31,IF($F27="f",M16,""))))))</f>
        <v/>
      </c>
      <c r="S27" s="42" t="str">
        <f>IF($F27="a",N27,IF($F27="b",N28,IF($F27="c",N29,IF($F27="d",N30,IF($F27="e",N31,IF($F27="f",N16,""))))))</f>
        <v/>
      </c>
      <c r="T27" s="42" t="str">
        <f>IF($F27="a",O27,IF($F27="b",O28,IF($F27="c",O29,IF($F27="d",O30,IF($F27="e",O31,IF($F27="f",O16,""))))))</f>
        <v/>
      </c>
      <c r="U27" s="42" t="str">
        <f>IF($F27="a",P27,IF($F27="b",P28,IF($F27="c",P29,IF($F27="d",P30,IF($F27="e",P31,IF($F27="f",P16,""))))))</f>
        <v/>
      </c>
    </row>
    <row r="28" spans="1:26" x14ac:dyDescent="0.25">
      <c r="A28" s="31"/>
      <c r="B28" s="90"/>
      <c r="C28" s="196"/>
      <c r="D28" s="84" t="s">
        <v>1</v>
      </c>
      <c r="E28" s="85" t="s">
        <v>103</v>
      </c>
      <c r="F28" s="193"/>
      <c r="G28" s="187"/>
      <c r="H28" s="187"/>
      <c r="I28" s="187"/>
      <c r="J28" s="187"/>
      <c r="K28" s="180"/>
      <c r="L28" s="31"/>
      <c r="M28" s="41" t="s">
        <v>10</v>
      </c>
      <c r="N28" s="41" t="s">
        <v>10</v>
      </c>
      <c r="O28" s="41" t="s">
        <v>10</v>
      </c>
      <c r="P28" s="41" t="s">
        <v>11</v>
      </c>
      <c r="Q28" s="43"/>
      <c r="R28" s="31"/>
      <c r="S28" s="31"/>
      <c r="T28" s="31"/>
      <c r="U28" s="31"/>
    </row>
    <row r="29" spans="1:26" x14ac:dyDescent="0.25">
      <c r="A29" s="31"/>
      <c r="B29" s="90"/>
      <c r="C29" s="196"/>
      <c r="D29" s="84" t="s">
        <v>2</v>
      </c>
      <c r="E29" s="85" t="s">
        <v>152</v>
      </c>
      <c r="F29" s="193"/>
      <c r="G29" s="187"/>
      <c r="H29" s="187"/>
      <c r="I29" s="187"/>
      <c r="J29" s="187"/>
      <c r="K29" s="180"/>
      <c r="L29" s="31"/>
      <c r="M29" s="41" t="s">
        <v>10</v>
      </c>
      <c r="N29" s="41" t="s">
        <v>10</v>
      </c>
      <c r="O29" s="41" t="s">
        <v>10</v>
      </c>
      <c r="P29" s="41" t="s">
        <v>10</v>
      </c>
      <c r="Q29" s="43"/>
      <c r="R29" s="31"/>
      <c r="S29" s="31"/>
      <c r="T29" s="31"/>
      <c r="U29" s="31"/>
    </row>
    <row r="30" spans="1:26" s="2" customFormat="1" x14ac:dyDescent="0.25">
      <c r="A30" s="44"/>
      <c r="B30" s="88"/>
      <c r="C30" s="197"/>
      <c r="D30" s="84" t="s">
        <v>3</v>
      </c>
      <c r="E30" s="85" t="s">
        <v>26</v>
      </c>
      <c r="F30" s="194"/>
      <c r="G30" s="186"/>
      <c r="H30" s="186"/>
      <c r="I30" s="186"/>
      <c r="J30" s="186"/>
      <c r="K30" s="180"/>
      <c r="L30" s="44"/>
      <c r="M30" s="41" t="s">
        <v>10</v>
      </c>
      <c r="N30" s="41"/>
      <c r="O30" s="41" t="s">
        <v>10</v>
      </c>
      <c r="P30" s="60"/>
      <c r="Q30" s="34"/>
      <c r="R30" s="44"/>
      <c r="S30" s="44"/>
      <c r="T30" s="44"/>
      <c r="U30" s="44"/>
    </row>
    <row r="31" spans="1:26" x14ac:dyDescent="0.25">
      <c r="A31" s="31"/>
      <c r="B31" s="46"/>
      <c r="C31" s="47"/>
      <c r="D31" s="48"/>
      <c r="E31" s="49"/>
      <c r="F31" s="50"/>
      <c r="G31" s="47"/>
      <c r="H31" s="47"/>
      <c r="I31" s="47"/>
      <c r="J31" s="47"/>
      <c r="K31" s="47"/>
      <c r="L31" s="31"/>
      <c r="M31" s="33"/>
      <c r="N31" s="33"/>
      <c r="O31" s="33"/>
      <c r="P31" s="33"/>
      <c r="Q31" s="34"/>
      <c r="R31" s="31"/>
      <c r="S31" s="31"/>
      <c r="T31" s="31"/>
      <c r="U31" s="31"/>
    </row>
    <row r="32" spans="1:26" s="5" customFormat="1" ht="25.5" x14ac:dyDescent="0.25">
      <c r="A32" s="31"/>
      <c r="B32" s="87">
        <v>7</v>
      </c>
      <c r="C32" s="195" t="s">
        <v>108</v>
      </c>
      <c r="D32" s="84" t="s">
        <v>0</v>
      </c>
      <c r="E32" s="85" t="s">
        <v>104</v>
      </c>
      <c r="F32" s="190"/>
      <c r="G32" s="185" t="str">
        <f t="shared" ref="G32" si="13">R32</f>
        <v/>
      </c>
      <c r="H32" s="185" t="str">
        <f t="shared" ref="H32" si="14">S32</f>
        <v/>
      </c>
      <c r="I32" s="185" t="str">
        <f t="shared" ref="I32" si="15">T32</f>
        <v/>
      </c>
      <c r="J32" s="185" t="str">
        <f t="shared" ref="J32" si="16">U32</f>
        <v/>
      </c>
      <c r="K32" s="180" t="s">
        <v>18</v>
      </c>
      <c r="L32" s="31"/>
      <c r="M32" s="37" t="s">
        <v>10</v>
      </c>
      <c r="N32" s="37" t="s">
        <v>10</v>
      </c>
      <c r="O32" s="37" t="s">
        <v>10</v>
      </c>
      <c r="P32" s="64" t="s">
        <v>10</v>
      </c>
      <c r="Q32" s="43"/>
      <c r="R32" s="42" t="str">
        <f>IF($F32="a",M32,IF($F32="b",M33,IF($F32="c",M34,IF($F32="d",M19,IF($F32="e",#REF!,IF($F32="f",#REF!,""))))))</f>
        <v/>
      </c>
      <c r="S32" s="42" t="str">
        <f>IF($F32="a",N32,IF($F32="b",N33,IF($F32="c",N34,IF($F32="d",N19,IF($F32="e",#REF!,IF($F32="f",#REF!,""))))))</f>
        <v/>
      </c>
      <c r="T32" s="42" t="str">
        <f>IF($F32="a",O32,IF($F32="b",O33,IF($F32="c",O34,IF($F32="d",O19,IF($F32="e",#REF!,IF($F32="f",#REF!,""))))))</f>
        <v/>
      </c>
      <c r="U32" s="42" t="str">
        <f>IF($F32="a",P32,IF($F32="b",P33,IF($F32="c",P34,IF($F32="d",P19,IF($F32="e",#REF!,IF($F32="f",#REF!,""))))))</f>
        <v/>
      </c>
    </row>
    <row r="33" spans="1:21" s="5" customFormat="1" x14ac:dyDescent="0.25">
      <c r="A33" s="31"/>
      <c r="B33" s="90"/>
      <c r="C33" s="196"/>
      <c r="D33" s="84" t="s">
        <v>1</v>
      </c>
      <c r="E33" s="85" t="s">
        <v>144</v>
      </c>
      <c r="F33" s="198"/>
      <c r="G33" s="187"/>
      <c r="H33" s="187"/>
      <c r="I33" s="187"/>
      <c r="J33" s="187"/>
      <c r="K33" s="180"/>
      <c r="L33" s="31"/>
      <c r="M33" s="65" t="s">
        <v>10</v>
      </c>
      <c r="N33" s="65"/>
      <c r="O33" s="65" t="s">
        <v>11</v>
      </c>
      <c r="P33" s="66" t="s">
        <v>10</v>
      </c>
      <c r="Q33" s="43"/>
      <c r="R33" s="31"/>
      <c r="S33" s="31"/>
      <c r="T33" s="31"/>
      <c r="U33" s="31"/>
    </row>
    <row r="34" spans="1:21" s="5" customFormat="1" ht="25.5" x14ac:dyDescent="0.25">
      <c r="A34" s="31"/>
      <c r="B34" s="88"/>
      <c r="C34" s="197"/>
      <c r="D34" s="84" t="s">
        <v>2</v>
      </c>
      <c r="E34" s="85" t="s">
        <v>105</v>
      </c>
      <c r="F34" s="191"/>
      <c r="G34" s="186"/>
      <c r="H34" s="186"/>
      <c r="I34" s="186"/>
      <c r="J34" s="186"/>
      <c r="K34" s="180"/>
      <c r="L34" s="31"/>
      <c r="M34" s="67"/>
      <c r="N34" s="67" t="s">
        <v>11</v>
      </c>
      <c r="O34" s="67" t="s">
        <v>11</v>
      </c>
      <c r="P34" s="68" t="s">
        <v>10</v>
      </c>
      <c r="Q34" s="43"/>
      <c r="R34" s="31"/>
      <c r="S34" s="31"/>
      <c r="T34" s="31"/>
      <c r="U34" s="31"/>
    </row>
    <row r="35" spans="1:21" x14ac:dyDescent="0.25">
      <c r="A35" s="31"/>
      <c r="B35" s="135"/>
      <c r="C35" s="136"/>
      <c r="D35" s="48"/>
      <c r="E35" s="49"/>
      <c r="F35" s="50"/>
      <c r="G35" s="47"/>
      <c r="H35" s="47"/>
      <c r="I35" s="47"/>
      <c r="J35" s="47"/>
      <c r="K35" s="47"/>
      <c r="L35" s="31"/>
      <c r="M35" s="33"/>
      <c r="N35" s="33"/>
      <c r="O35" s="33"/>
      <c r="P35" s="33"/>
      <c r="Q35" s="34"/>
      <c r="R35" s="31"/>
      <c r="S35" s="31"/>
      <c r="T35" s="31"/>
      <c r="U35" s="31"/>
    </row>
    <row r="36" spans="1:21" s="12" customFormat="1" ht="18.75" customHeight="1" x14ac:dyDescent="0.25">
      <c r="A36" s="27"/>
      <c r="B36" s="137" t="s">
        <v>162</v>
      </c>
      <c r="C36" s="138"/>
      <c r="D36" s="86"/>
      <c r="E36" s="83"/>
      <c r="F36" s="82"/>
      <c r="G36" s="36"/>
      <c r="H36" s="36"/>
      <c r="I36" s="36"/>
      <c r="J36" s="36"/>
      <c r="K36" s="36"/>
      <c r="L36" s="31"/>
      <c r="M36" s="38"/>
      <c r="N36" s="38"/>
      <c r="O36" s="38"/>
      <c r="P36" s="38"/>
      <c r="Q36" s="39"/>
      <c r="R36" s="40"/>
      <c r="S36" s="40"/>
      <c r="T36" s="40"/>
      <c r="U36" s="40"/>
    </row>
    <row r="37" spans="1:21" ht="15" customHeight="1" x14ac:dyDescent="0.25">
      <c r="A37" s="31"/>
      <c r="B37" s="87">
        <v>8</v>
      </c>
      <c r="C37" s="172" t="s">
        <v>146</v>
      </c>
      <c r="D37" s="84" t="s">
        <v>0</v>
      </c>
      <c r="E37" s="85" t="s">
        <v>35</v>
      </c>
      <c r="F37" s="184"/>
      <c r="G37" s="181" t="str">
        <f t="shared" ref="G37" si="17">R37</f>
        <v/>
      </c>
      <c r="H37" s="181" t="str">
        <f t="shared" ref="H37" si="18">S37</f>
        <v/>
      </c>
      <c r="I37" s="181" t="str">
        <f t="shared" ref="I37" si="19">T37</f>
        <v/>
      </c>
      <c r="J37" s="181" t="str">
        <f t="shared" ref="J37" si="20">U37</f>
        <v/>
      </c>
      <c r="K37" s="180" t="s">
        <v>18</v>
      </c>
      <c r="L37" s="31"/>
      <c r="M37" s="63" t="s">
        <v>11</v>
      </c>
      <c r="N37" s="41" t="s">
        <v>10</v>
      </c>
      <c r="O37" s="63" t="s">
        <v>11</v>
      </c>
      <c r="P37" s="41" t="s">
        <v>10</v>
      </c>
      <c r="Q37" s="43"/>
      <c r="R37" s="42" t="str">
        <f>IF($F37="a",M37,IF($F37="b",M38,IF($F37="c",M39,IF($F37="d",M40,IF($F37="e",M41,IF($F37="f",M42,""))))))</f>
        <v/>
      </c>
      <c r="S37" s="42" t="str">
        <f>IF($F37="a",N37,IF($F37="b",N38,IF($F37="c",N39,IF($F37="d",N40,IF($F37="e",N41,IF($F37="f",N42,""))))))</f>
        <v/>
      </c>
      <c r="T37" s="42" t="str">
        <f>IF($F37="a",O37,IF($F37="b",O38,IF($F37="c",O39,IF($F37="d",O40,IF($F37="e",O41,IF($F37="f",O42,""))))))</f>
        <v/>
      </c>
      <c r="U37" s="42" t="str">
        <f>IF($F37="a",P37,IF($F37="b",P38,IF($F37="c",P39,IF($F37="d",P40,IF($F37="e",P41,IF($F37="f",P42,""))))))</f>
        <v/>
      </c>
    </row>
    <row r="38" spans="1:21" x14ac:dyDescent="0.25">
      <c r="A38" s="31"/>
      <c r="B38" s="90"/>
      <c r="C38" s="172"/>
      <c r="D38" s="84" t="s">
        <v>1</v>
      </c>
      <c r="E38" s="85" t="s">
        <v>80</v>
      </c>
      <c r="F38" s="184"/>
      <c r="G38" s="181"/>
      <c r="H38" s="181"/>
      <c r="I38" s="181"/>
      <c r="J38" s="181"/>
      <c r="K38" s="180"/>
      <c r="L38" s="31"/>
      <c r="M38" s="65"/>
      <c r="N38" s="65"/>
      <c r="O38" s="41" t="s">
        <v>10</v>
      </c>
      <c r="P38" s="41" t="s">
        <v>10</v>
      </c>
      <c r="Q38" s="43"/>
      <c r="R38" s="31"/>
      <c r="S38" s="31"/>
      <c r="T38" s="31"/>
      <c r="U38" s="31"/>
    </row>
    <row r="39" spans="1:21" x14ac:dyDescent="0.25">
      <c r="A39" s="31"/>
      <c r="B39" s="90"/>
      <c r="C39" s="172"/>
      <c r="D39" s="84" t="s">
        <v>2</v>
      </c>
      <c r="E39" s="85" t="s">
        <v>81</v>
      </c>
      <c r="F39" s="184"/>
      <c r="G39" s="181"/>
      <c r="H39" s="181"/>
      <c r="I39" s="181"/>
      <c r="J39" s="181"/>
      <c r="K39" s="180"/>
      <c r="L39" s="31"/>
      <c r="M39" s="41" t="s">
        <v>10</v>
      </c>
      <c r="N39" s="41" t="s">
        <v>10</v>
      </c>
      <c r="O39" s="41" t="s">
        <v>10</v>
      </c>
      <c r="P39" s="66"/>
      <c r="Q39" s="43"/>
      <c r="R39" s="31"/>
      <c r="S39" s="31"/>
      <c r="T39" s="31"/>
      <c r="U39" s="31"/>
    </row>
    <row r="40" spans="1:21" x14ac:dyDescent="0.25">
      <c r="A40" s="31"/>
      <c r="B40" s="88"/>
      <c r="C40" s="172"/>
      <c r="D40" s="84" t="s">
        <v>3</v>
      </c>
      <c r="E40" s="85" t="s">
        <v>82</v>
      </c>
      <c r="F40" s="184"/>
      <c r="G40" s="181"/>
      <c r="H40" s="181"/>
      <c r="I40" s="181"/>
      <c r="J40" s="181"/>
      <c r="K40" s="180"/>
      <c r="L40" s="31"/>
      <c r="M40" s="41" t="s">
        <v>10</v>
      </c>
      <c r="N40" s="41" t="s">
        <v>10</v>
      </c>
      <c r="O40" s="67"/>
      <c r="P40" s="68"/>
      <c r="Q40" s="34"/>
      <c r="R40" s="31"/>
      <c r="S40" s="31"/>
      <c r="T40" s="31"/>
      <c r="U40" s="31"/>
    </row>
    <row r="41" spans="1:21" x14ac:dyDescent="0.25">
      <c r="A41" s="31"/>
      <c r="B41" s="46"/>
      <c r="C41" s="47"/>
      <c r="D41" s="48"/>
      <c r="E41" s="49"/>
      <c r="F41" s="50"/>
      <c r="G41" s="47"/>
      <c r="H41" s="47"/>
      <c r="I41" s="47"/>
      <c r="J41" s="47"/>
      <c r="K41" s="47"/>
      <c r="L41" s="31"/>
      <c r="M41" s="33"/>
      <c r="N41" s="33"/>
      <c r="O41" s="33"/>
      <c r="P41" s="33"/>
      <c r="Q41" s="34"/>
      <c r="R41" s="31"/>
      <c r="S41" s="31"/>
      <c r="T41" s="31"/>
      <c r="U41" s="31"/>
    </row>
    <row r="42" spans="1:21" s="2" customFormat="1" ht="25.5" x14ac:dyDescent="0.25">
      <c r="A42" s="44"/>
      <c r="B42" s="102">
        <v>9</v>
      </c>
      <c r="C42" s="195" t="s">
        <v>171</v>
      </c>
      <c r="D42" s="84" t="s">
        <v>0</v>
      </c>
      <c r="E42" s="85" t="s">
        <v>36</v>
      </c>
      <c r="F42" s="184"/>
      <c r="G42" s="181" t="str">
        <f t="shared" ref="G42" si="21">R42</f>
        <v/>
      </c>
      <c r="H42" s="181" t="str">
        <f t="shared" ref="H42" si="22">S42</f>
        <v/>
      </c>
      <c r="I42" s="181" t="str">
        <f t="shared" ref="I42" si="23">T42</f>
        <v/>
      </c>
      <c r="J42" s="181" t="str">
        <f t="shared" ref="J42" si="24">U42</f>
        <v/>
      </c>
      <c r="K42" s="180" t="s">
        <v>18</v>
      </c>
      <c r="L42" s="44"/>
      <c r="M42" s="41" t="s">
        <v>10</v>
      </c>
      <c r="N42" s="41" t="s">
        <v>10</v>
      </c>
      <c r="O42" s="63" t="s">
        <v>11</v>
      </c>
      <c r="P42" s="41"/>
      <c r="Q42" s="182"/>
      <c r="R42" s="42" t="str">
        <f>IF($F42="a",M42,IF($F42="b",M43,IF($F42="c",M44,IF($F42="d",M45,IF($F42="e",M68,IF($F42="f",#REF!,""))))))</f>
        <v/>
      </c>
      <c r="S42" s="42" t="str">
        <f>IF($F42="a",N42,IF($F42="b",N43,IF($F42="c",N44,IF($F42="d",N45,IF($F42="e",N68,IF($F42="f",#REF!,""))))))</f>
        <v/>
      </c>
      <c r="T42" s="42" t="str">
        <f>IF($F42="a",O42,IF($F42="b",O43,IF($F42="c",O44,IF($F42="d",O45,IF($F42="e",O68,IF($F42="f",#REF!,""))))))</f>
        <v/>
      </c>
      <c r="U42" s="42" t="str">
        <f>IF($F42="a",P42,IF($F42="b",P43,IF($F42="c",P44,IF($F42="d",P45,IF($F42="e",P68,IF($F42="f",#REF!,""))))))</f>
        <v/>
      </c>
    </row>
    <row r="43" spans="1:21" s="2" customFormat="1" x14ac:dyDescent="0.25">
      <c r="A43" s="44"/>
      <c r="B43" s="90"/>
      <c r="C43" s="196"/>
      <c r="D43" s="84" t="s">
        <v>1</v>
      </c>
      <c r="E43" s="85" t="s">
        <v>7</v>
      </c>
      <c r="F43" s="184"/>
      <c r="G43" s="181"/>
      <c r="H43" s="181"/>
      <c r="I43" s="181"/>
      <c r="J43" s="181"/>
      <c r="K43" s="180"/>
      <c r="L43" s="44"/>
      <c r="M43" s="69"/>
      <c r="N43" s="41" t="s">
        <v>10</v>
      </c>
      <c r="O43" s="69"/>
      <c r="P43" s="70"/>
      <c r="Q43" s="183"/>
      <c r="R43" s="44"/>
      <c r="S43" s="44"/>
      <c r="T43" s="44"/>
      <c r="U43" s="44"/>
    </row>
    <row r="44" spans="1:21" s="2" customFormat="1" x14ac:dyDescent="0.25">
      <c r="A44" s="44"/>
      <c r="B44" s="90"/>
      <c r="C44" s="93"/>
      <c r="D44" s="84" t="s">
        <v>2</v>
      </c>
      <c r="E44" s="85" t="s">
        <v>8</v>
      </c>
      <c r="F44" s="184"/>
      <c r="G44" s="181"/>
      <c r="H44" s="181"/>
      <c r="I44" s="181"/>
      <c r="J44" s="181"/>
      <c r="K44" s="180"/>
      <c r="L44" s="44"/>
      <c r="M44" s="69"/>
      <c r="N44" s="41"/>
      <c r="O44" s="41" t="s">
        <v>10</v>
      </c>
      <c r="P44" s="63" t="s">
        <v>11</v>
      </c>
      <c r="Q44" s="32"/>
      <c r="R44" s="44"/>
      <c r="S44" s="44"/>
      <c r="T44" s="44"/>
      <c r="U44" s="44"/>
    </row>
    <row r="45" spans="1:21" s="2" customFormat="1" x14ac:dyDescent="0.25">
      <c r="A45" s="44"/>
      <c r="B45" s="88"/>
      <c r="C45" s="92"/>
      <c r="D45" s="84" t="s">
        <v>3</v>
      </c>
      <c r="E45" s="85" t="s">
        <v>115</v>
      </c>
      <c r="F45" s="184"/>
      <c r="G45" s="181"/>
      <c r="H45" s="181"/>
      <c r="I45" s="181"/>
      <c r="J45" s="181"/>
      <c r="K45" s="180"/>
      <c r="L45" s="44"/>
      <c r="M45" s="41"/>
      <c r="N45" s="41"/>
      <c r="O45" s="63" t="s">
        <v>11</v>
      </c>
      <c r="P45" s="41" t="s">
        <v>10</v>
      </c>
      <c r="Q45" s="44"/>
      <c r="R45" s="44"/>
      <c r="S45" s="44"/>
      <c r="T45" s="44"/>
      <c r="U45" s="44"/>
    </row>
    <row r="46" spans="1:21" x14ac:dyDescent="0.25">
      <c r="A46" s="31"/>
      <c r="B46" s="46"/>
      <c r="C46" s="47"/>
      <c r="D46" s="52"/>
      <c r="E46" s="53"/>
      <c r="F46" s="54"/>
      <c r="G46" s="55"/>
      <c r="H46" s="55"/>
      <c r="I46" s="55"/>
      <c r="J46" s="55"/>
      <c r="K46" s="55"/>
      <c r="L46" s="31"/>
      <c r="M46" s="33"/>
      <c r="N46" s="33"/>
      <c r="O46" s="33"/>
      <c r="P46" s="33"/>
      <c r="Q46" s="34"/>
      <c r="R46" s="31"/>
      <c r="S46" s="31"/>
      <c r="T46" s="31"/>
      <c r="U46" s="31"/>
    </row>
    <row r="47" spans="1:21" ht="25.5" x14ac:dyDescent="0.25">
      <c r="A47" s="31"/>
      <c r="B47" s="102">
        <v>10</v>
      </c>
      <c r="C47" s="89" t="s">
        <v>185</v>
      </c>
      <c r="D47" s="84" t="s">
        <v>0</v>
      </c>
      <c r="E47" s="85" t="s">
        <v>148</v>
      </c>
      <c r="F47" s="184"/>
      <c r="G47" s="181" t="str">
        <f t="shared" ref="G47" si="25">R47</f>
        <v/>
      </c>
      <c r="H47" s="181" t="str">
        <f t="shared" ref="H47" si="26">S47</f>
        <v/>
      </c>
      <c r="I47" s="181" t="str">
        <f t="shared" ref="I47" si="27">T47</f>
        <v/>
      </c>
      <c r="J47" s="181" t="str">
        <f t="shared" ref="J47" si="28">U47</f>
        <v/>
      </c>
      <c r="K47" s="180" t="s">
        <v>18</v>
      </c>
      <c r="L47" s="31"/>
      <c r="M47" s="41" t="s">
        <v>10</v>
      </c>
      <c r="N47" s="41"/>
      <c r="O47" s="63" t="s">
        <v>11</v>
      </c>
      <c r="P47" s="63" t="s">
        <v>11</v>
      </c>
      <c r="Q47" s="43"/>
      <c r="R47" s="42" t="str">
        <f>IF($F47="a",M47,IF($F47="b",M48,IF($F47="c",M49,IF($F47="d",#REF!,IF($F47="e",M35,IF($F47="f",M37,""))))))</f>
        <v/>
      </c>
      <c r="S47" s="42" t="str">
        <f>IF($F47="a",N47,IF($F47="b",N48,IF($F47="c",N49,IF($F47="d",#REF!,IF($F47="e",N35,IF($F47="f",N37,""))))))</f>
        <v/>
      </c>
      <c r="T47" s="42" t="str">
        <f>IF($F47="a",O47,IF($F47="b",O48,IF($F47="c",O49,IF($F47="d",#REF!,IF($F47="e",O35,IF($F47="f",O37,""))))))</f>
        <v/>
      </c>
      <c r="U47" s="42" t="str">
        <f>IF($F47="a",P47,IF($F47="b",P48,IF($F47="c",P49,IF($F47="d",#REF!,IF($F47="e",P35,IF($F47="f",P37,""))))))</f>
        <v/>
      </c>
    </row>
    <row r="48" spans="1:21" ht="25.5" x14ac:dyDescent="0.25">
      <c r="A48" s="31"/>
      <c r="B48" s="90"/>
      <c r="C48" s="91"/>
      <c r="D48" s="84" t="s">
        <v>1</v>
      </c>
      <c r="E48" s="85" t="s">
        <v>147</v>
      </c>
      <c r="F48" s="184"/>
      <c r="G48" s="181"/>
      <c r="H48" s="181"/>
      <c r="I48" s="181"/>
      <c r="J48" s="181"/>
      <c r="K48" s="180"/>
      <c r="L48" s="31"/>
      <c r="M48" s="41"/>
      <c r="N48" s="41" t="s">
        <v>10</v>
      </c>
      <c r="O48" s="41" t="s">
        <v>10</v>
      </c>
      <c r="P48" s="41" t="s">
        <v>10</v>
      </c>
      <c r="Q48" s="43"/>
      <c r="R48" s="31"/>
      <c r="S48" s="31"/>
      <c r="T48" s="31"/>
      <c r="U48" s="31"/>
    </row>
    <row r="49" spans="1:29" ht="25.5" x14ac:dyDescent="0.25">
      <c r="A49" s="31"/>
      <c r="B49" s="88"/>
      <c r="C49" s="94"/>
      <c r="D49" s="84" t="s">
        <v>2</v>
      </c>
      <c r="E49" s="85" t="s">
        <v>149</v>
      </c>
      <c r="F49" s="184"/>
      <c r="G49" s="181"/>
      <c r="H49" s="181"/>
      <c r="I49" s="181"/>
      <c r="J49" s="181"/>
      <c r="K49" s="180"/>
      <c r="L49" s="31"/>
      <c r="M49" s="41"/>
      <c r="N49" s="41"/>
      <c r="O49" s="41"/>
      <c r="P49" s="41" t="s">
        <v>10</v>
      </c>
      <c r="Q49" s="72"/>
      <c r="R49" s="31"/>
      <c r="S49" s="31"/>
      <c r="T49" s="31"/>
      <c r="U49" s="31"/>
    </row>
    <row r="50" spans="1:29" ht="15.75" thickBot="1" x14ac:dyDescent="0.3">
      <c r="A50" s="31"/>
      <c r="B50" s="46"/>
      <c r="C50" s="47"/>
      <c r="D50" s="52"/>
      <c r="E50" s="53"/>
      <c r="F50" s="54"/>
      <c r="G50" s="55"/>
      <c r="H50" s="55"/>
      <c r="I50" s="55"/>
      <c r="J50" s="55"/>
      <c r="K50" s="55"/>
      <c r="L50" s="31"/>
      <c r="M50" s="33"/>
      <c r="N50" s="33"/>
      <c r="O50" s="33"/>
      <c r="P50" s="33"/>
      <c r="Q50" s="34"/>
      <c r="R50" s="31"/>
      <c r="S50" s="31"/>
      <c r="T50" s="31"/>
      <c r="U50" s="31"/>
    </row>
    <row r="51" spans="1:29" s="2" customFormat="1" ht="38.25" x14ac:dyDescent="0.25">
      <c r="A51" s="44"/>
      <c r="B51" s="87">
        <v>11</v>
      </c>
      <c r="C51" s="172" t="s">
        <v>186</v>
      </c>
      <c r="D51" s="84" t="s">
        <v>0</v>
      </c>
      <c r="E51" s="85" t="s">
        <v>116</v>
      </c>
      <c r="F51" s="184"/>
      <c r="G51" s="181" t="str">
        <f t="shared" ref="G51" si="29">R51</f>
        <v/>
      </c>
      <c r="H51" s="181" t="str">
        <f t="shared" ref="H51" si="30">S51</f>
        <v/>
      </c>
      <c r="I51" s="181" t="str">
        <f t="shared" ref="I51" si="31">T51</f>
        <v/>
      </c>
      <c r="J51" s="181" t="str">
        <f t="shared" ref="J51" si="32">U51</f>
        <v/>
      </c>
      <c r="K51" s="180" t="s">
        <v>18</v>
      </c>
      <c r="L51" s="44"/>
      <c r="M51" s="41" t="s">
        <v>10</v>
      </c>
      <c r="N51" s="41"/>
      <c r="O51" s="73"/>
      <c r="P51" s="74" t="s">
        <v>11</v>
      </c>
      <c r="Q51" s="182"/>
      <c r="R51" s="42" t="str">
        <f>IF($F51="a",M51,IF($F51="b",M52,IF($F51="c",M53,IF($F51="d",#REF!,IF($F51="e",M40,IF($F51="f",M41,""))))))</f>
        <v/>
      </c>
      <c r="S51" s="42" t="str">
        <f>IF($F51="a",N51,IF($F51="b",N52,IF($F51="c",N53,IF($F51="d",#REF!,IF($F51="e",N40,IF($F51="f",N41,""))))))</f>
        <v/>
      </c>
      <c r="T51" s="42" t="str">
        <f>IF($F51="a",O51,IF($F51="b",O52,IF($F51="c",O53,IF($F51="d",#REF!,IF($F51="e",O40,IF($F51="f",O41,""))))))</f>
        <v/>
      </c>
      <c r="U51" s="42" t="str">
        <f>IF($F51="a",P51,IF($F51="b",P52,IF($F51="c",P53,IF($F51="d",#REF!,IF($F51="e",P40,IF($F51="f",P41,""))))))</f>
        <v/>
      </c>
    </row>
    <row r="52" spans="1:29" s="2" customFormat="1" ht="38.25" x14ac:dyDescent="0.25">
      <c r="A52" s="44"/>
      <c r="B52" s="90"/>
      <c r="C52" s="172"/>
      <c r="D52" s="84" t="s">
        <v>1</v>
      </c>
      <c r="E52" s="85" t="s">
        <v>113</v>
      </c>
      <c r="F52" s="184"/>
      <c r="G52" s="181"/>
      <c r="H52" s="181"/>
      <c r="I52" s="181"/>
      <c r="J52" s="181"/>
      <c r="K52" s="180"/>
      <c r="L52" s="44"/>
      <c r="M52" s="75" t="s">
        <v>11</v>
      </c>
      <c r="N52" s="41"/>
      <c r="O52" s="41" t="s">
        <v>10</v>
      </c>
      <c r="P52" s="76"/>
      <c r="Q52" s="183"/>
      <c r="R52" s="44"/>
      <c r="S52" s="44"/>
      <c r="T52" s="44"/>
      <c r="U52" s="44"/>
    </row>
    <row r="53" spans="1:29" s="2" customFormat="1" ht="45" customHeight="1" thickBot="1" x14ac:dyDescent="0.3">
      <c r="A53" s="44"/>
      <c r="B53" s="88"/>
      <c r="C53" s="172"/>
      <c r="D53" s="84" t="s">
        <v>2</v>
      </c>
      <c r="E53" s="85" t="s">
        <v>114</v>
      </c>
      <c r="F53" s="184"/>
      <c r="G53" s="181"/>
      <c r="H53" s="181"/>
      <c r="I53" s="181"/>
      <c r="J53" s="181"/>
      <c r="K53" s="180"/>
      <c r="L53" s="44"/>
      <c r="M53" s="77"/>
      <c r="N53" s="41" t="s">
        <v>10</v>
      </c>
      <c r="O53" s="78"/>
      <c r="P53" s="41" t="s">
        <v>10</v>
      </c>
      <c r="Q53" s="183"/>
      <c r="R53" s="44"/>
      <c r="S53" s="44"/>
      <c r="T53" s="44"/>
      <c r="U53" s="44"/>
    </row>
    <row r="54" spans="1:29" x14ac:dyDescent="0.25">
      <c r="A54" s="31"/>
      <c r="B54" s="46"/>
      <c r="C54" s="47"/>
      <c r="D54" s="48"/>
      <c r="E54" s="49"/>
      <c r="F54" s="50"/>
      <c r="G54" s="47"/>
      <c r="H54" s="47"/>
      <c r="I54" s="47"/>
      <c r="J54" s="47"/>
      <c r="K54" s="47"/>
      <c r="L54" s="31"/>
      <c r="M54" s="33"/>
      <c r="N54" s="33"/>
      <c r="O54" s="33"/>
      <c r="P54" s="33"/>
      <c r="Q54" s="34"/>
      <c r="R54" s="31"/>
      <c r="S54" s="31"/>
      <c r="T54" s="31"/>
      <c r="U54" s="31"/>
    </row>
    <row r="55" spans="1:29" ht="45.75" customHeight="1" x14ac:dyDescent="0.25">
      <c r="A55" s="31"/>
      <c r="B55" s="87">
        <v>12</v>
      </c>
      <c r="C55" s="172" t="s">
        <v>187</v>
      </c>
      <c r="D55" s="84" t="s">
        <v>0</v>
      </c>
      <c r="E55" s="85" t="s">
        <v>172</v>
      </c>
      <c r="F55" s="184"/>
      <c r="G55" s="181" t="str">
        <f t="shared" ref="G55" si="33">R55</f>
        <v/>
      </c>
      <c r="H55" s="181" t="str">
        <f t="shared" ref="H55" si="34">S55</f>
        <v/>
      </c>
      <c r="I55" s="181" t="str">
        <f t="shared" ref="I55" si="35">T55</f>
        <v/>
      </c>
      <c r="J55" s="181" t="str">
        <f t="shared" ref="J55" si="36">U55</f>
        <v/>
      </c>
      <c r="K55" s="180" t="s">
        <v>18</v>
      </c>
      <c r="L55" s="31"/>
      <c r="M55" s="41" t="s">
        <v>10</v>
      </c>
      <c r="N55" s="41"/>
      <c r="O55" s="41" t="s">
        <v>11</v>
      </c>
      <c r="P55" s="41" t="s">
        <v>11</v>
      </c>
      <c r="Q55" s="43"/>
      <c r="R55" s="42" t="str">
        <f>IF($F55="a",M55,IF($F55="b",M56,IF($F55="c",M57,"")))</f>
        <v/>
      </c>
      <c r="S55" s="42" t="str">
        <f t="shared" ref="S55" si="37">IF($F55="a",N55,IF($F55="b",N56,IF($F55="c",N57,"")))</f>
        <v/>
      </c>
      <c r="T55" s="42" t="str">
        <f t="shared" ref="T55" si="38">IF($F55="a",O55,IF($F55="b",O56,IF($F55="c",O57,"")))</f>
        <v/>
      </c>
      <c r="U55" s="42" t="str">
        <f t="shared" ref="U55" si="39">IF($F55="a",P55,IF($F55="b",P56,IF($F55="c",P57,"")))</f>
        <v/>
      </c>
    </row>
    <row r="56" spans="1:29" ht="47.25" customHeight="1" x14ac:dyDescent="0.25">
      <c r="A56" s="31"/>
      <c r="B56" s="90"/>
      <c r="C56" s="172"/>
      <c r="D56" s="84" t="s">
        <v>1</v>
      </c>
      <c r="E56" s="85" t="s">
        <v>109</v>
      </c>
      <c r="F56" s="184"/>
      <c r="G56" s="181"/>
      <c r="H56" s="181"/>
      <c r="I56" s="181"/>
      <c r="J56" s="181"/>
      <c r="K56" s="180"/>
      <c r="L56" s="31"/>
      <c r="M56" s="41" t="s">
        <v>11</v>
      </c>
      <c r="N56" s="41" t="s">
        <v>10</v>
      </c>
      <c r="O56" s="41" t="s">
        <v>10</v>
      </c>
      <c r="P56" s="60"/>
      <c r="Q56" s="43"/>
      <c r="R56" s="31"/>
      <c r="S56" s="31"/>
      <c r="T56" s="31"/>
      <c r="U56" s="31"/>
    </row>
    <row r="57" spans="1:29" ht="38.25" x14ac:dyDescent="0.25">
      <c r="A57" s="31"/>
      <c r="B57" s="88"/>
      <c r="C57" s="172"/>
      <c r="D57" s="84" t="s">
        <v>2</v>
      </c>
      <c r="E57" s="85" t="s">
        <v>173</v>
      </c>
      <c r="F57" s="184"/>
      <c r="G57" s="181"/>
      <c r="H57" s="181"/>
      <c r="I57" s="181"/>
      <c r="J57" s="181"/>
      <c r="K57" s="180"/>
      <c r="L57" s="31"/>
      <c r="M57" s="41" t="s">
        <v>11</v>
      </c>
      <c r="N57" s="41" t="s">
        <v>11</v>
      </c>
      <c r="O57" s="41" t="s">
        <v>10</v>
      </c>
      <c r="P57" s="41" t="s">
        <v>10</v>
      </c>
      <c r="Q57" s="43"/>
      <c r="R57" s="31"/>
      <c r="S57" s="31"/>
      <c r="T57" s="31"/>
      <c r="U57" s="31"/>
    </row>
    <row r="58" spans="1:29" ht="15.75" thickBot="1" x14ac:dyDescent="0.3">
      <c r="A58" s="31"/>
      <c r="B58" s="46"/>
      <c r="C58" s="47"/>
      <c r="D58" s="52"/>
      <c r="E58" s="53"/>
      <c r="F58" s="54"/>
      <c r="G58" s="55"/>
      <c r="H58" s="55"/>
      <c r="I58" s="55"/>
      <c r="J58" s="55"/>
      <c r="K58" s="55"/>
      <c r="L58" s="31"/>
      <c r="M58" s="33"/>
      <c r="N58" s="33"/>
      <c r="O58" s="33"/>
      <c r="P58" s="33"/>
      <c r="Q58" s="34"/>
      <c r="R58" s="31"/>
      <c r="S58" s="31"/>
      <c r="T58" s="31"/>
      <c r="U58" s="31"/>
    </row>
    <row r="59" spans="1:29" ht="33" customHeight="1" x14ac:dyDescent="0.25">
      <c r="A59" s="31"/>
      <c r="B59" s="87">
        <v>13</v>
      </c>
      <c r="C59" s="172" t="s">
        <v>188</v>
      </c>
      <c r="D59" s="84" t="s">
        <v>0</v>
      </c>
      <c r="E59" s="85" t="s">
        <v>184</v>
      </c>
      <c r="F59" s="184"/>
      <c r="G59" s="181" t="str">
        <f t="shared" ref="G59" si="40">R59</f>
        <v/>
      </c>
      <c r="H59" s="181" t="str">
        <f t="shared" ref="H59" si="41">S59</f>
        <v/>
      </c>
      <c r="I59" s="181" t="str">
        <f t="shared" ref="I59" si="42">T59</f>
        <v/>
      </c>
      <c r="J59" s="181" t="str">
        <f t="shared" ref="J59" si="43">U59</f>
        <v/>
      </c>
      <c r="K59" s="180" t="s">
        <v>18</v>
      </c>
      <c r="L59" s="31"/>
      <c r="M59" s="57" t="s">
        <v>10</v>
      </c>
      <c r="N59" s="57"/>
      <c r="O59" s="41" t="s">
        <v>11</v>
      </c>
      <c r="P59" s="41"/>
      <c r="Q59" s="43"/>
      <c r="R59" s="42" t="str">
        <f>IF($F59="a",M59,IF($F59="b",M60,IF($F59="c",M61,IF($F59="d",M62,IF($F59="e",M63,IF($F59="f",M9,""))))))</f>
        <v/>
      </c>
      <c r="S59" s="42" t="str">
        <f>IF($F59="a",N59,IF($F59="b",N60,IF($F59="c",N61,IF($F59="d",N62,IF($F59="e",N63,IF($F59="f",N9,""))))))</f>
        <v/>
      </c>
      <c r="T59" s="42" t="str">
        <f>IF($F59="a",O59,IF($F59="b",O60,IF($F59="c",O61,IF($F59="d",O62,IF($F59="e",O63,IF($F59="f",O9,""))))))</f>
        <v/>
      </c>
      <c r="U59" s="42" t="str">
        <f>IF($F59="a",P59,IF($F59="b",P60,IF($F59="c",P61,IF($F59="d",P62,IF($F59="e",P63,IF($F59="f",P9,""))))))</f>
        <v/>
      </c>
      <c r="AB59" s="1" t="s">
        <v>16</v>
      </c>
      <c r="AC59" s="8" t="s">
        <v>14</v>
      </c>
    </row>
    <row r="60" spans="1:29" ht="46.5" customHeight="1" x14ac:dyDescent="0.25">
      <c r="A60" s="31"/>
      <c r="B60" s="90"/>
      <c r="C60" s="172"/>
      <c r="D60" s="84" t="s">
        <v>1</v>
      </c>
      <c r="E60" s="85" t="s">
        <v>31</v>
      </c>
      <c r="F60" s="184"/>
      <c r="G60" s="181"/>
      <c r="H60" s="181"/>
      <c r="I60" s="181"/>
      <c r="J60" s="181"/>
      <c r="K60" s="180"/>
      <c r="L60" s="31"/>
      <c r="M60" s="41"/>
      <c r="N60" s="41" t="s">
        <v>10</v>
      </c>
      <c r="O60" s="41"/>
      <c r="P60" s="60" t="s">
        <v>11</v>
      </c>
      <c r="Q60" s="43"/>
      <c r="R60" s="31"/>
      <c r="S60" s="31"/>
      <c r="T60" s="31"/>
      <c r="U60" s="31"/>
      <c r="AB60" s="1" t="s">
        <v>17</v>
      </c>
      <c r="AC60" s="3" t="s">
        <v>15</v>
      </c>
    </row>
    <row r="61" spans="1:29" ht="30" x14ac:dyDescent="0.25">
      <c r="A61" s="31"/>
      <c r="B61" s="90"/>
      <c r="C61" s="172"/>
      <c r="D61" s="84" t="s">
        <v>2</v>
      </c>
      <c r="E61" s="85" t="s">
        <v>32</v>
      </c>
      <c r="F61" s="184"/>
      <c r="G61" s="181"/>
      <c r="H61" s="181"/>
      <c r="I61" s="181"/>
      <c r="J61" s="181"/>
      <c r="K61" s="180"/>
      <c r="L61" s="31"/>
      <c r="M61" s="41"/>
      <c r="N61" s="41"/>
      <c r="O61" s="41" t="s">
        <v>10</v>
      </c>
      <c r="P61" s="60"/>
      <c r="Q61" s="43"/>
      <c r="R61" s="31"/>
      <c r="S61" s="31"/>
      <c r="T61" s="31"/>
      <c r="U61" s="31"/>
      <c r="AB61" s="1" t="s">
        <v>15</v>
      </c>
      <c r="AC61" s="3" t="s">
        <v>16</v>
      </c>
    </row>
    <row r="62" spans="1:29" ht="51.75" customHeight="1" thickBot="1" x14ac:dyDescent="0.3">
      <c r="A62" s="31"/>
      <c r="B62" s="88"/>
      <c r="C62" s="172"/>
      <c r="D62" s="84" t="s">
        <v>3</v>
      </c>
      <c r="E62" s="85" t="s">
        <v>33</v>
      </c>
      <c r="F62" s="184"/>
      <c r="G62" s="181"/>
      <c r="H62" s="181"/>
      <c r="I62" s="181"/>
      <c r="J62" s="181"/>
      <c r="K62" s="180"/>
      <c r="L62" s="31"/>
      <c r="M62" s="41"/>
      <c r="N62" s="41"/>
      <c r="O62" s="41" t="s">
        <v>11</v>
      </c>
      <c r="P62" s="41" t="s">
        <v>10</v>
      </c>
      <c r="Q62" s="34"/>
      <c r="R62" s="31"/>
      <c r="S62" s="31"/>
      <c r="T62" s="31"/>
      <c r="U62" s="31"/>
      <c r="AB62" s="1" t="s">
        <v>14</v>
      </c>
      <c r="AC62" s="9" t="s">
        <v>17</v>
      </c>
    </row>
    <row r="63" spans="1:29" x14ac:dyDescent="0.25">
      <c r="A63" s="31"/>
      <c r="B63" s="46"/>
      <c r="C63" s="47"/>
      <c r="D63" s="52"/>
      <c r="E63" s="53"/>
      <c r="F63" s="54"/>
      <c r="G63" s="55"/>
      <c r="H63" s="55"/>
      <c r="I63" s="55"/>
      <c r="J63" s="55"/>
      <c r="K63" s="55"/>
      <c r="L63" s="31"/>
      <c r="M63" s="33"/>
      <c r="N63" s="33"/>
      <c r="O63" s="33"/>
      <c r="P63" s="33"/>
      <c r="Q63" s="34"/>
      <c r="R63" s="31"/>
      <c r="S63" s="31"/>
      <c r="T63" s="31"/>
      <c r="U63" s="31"/>
    </row>
    <row r="64" spans="1:29" ht="30" customHeight="1" x14ac:dyDescent="0.25">
      <c r="A64" s="31"/>
      <c r="B64" s="87">
        <v>14</v>
      </c>
      <c r="C64" s="172" t="s">
        <v>110</v>
      </c>
      <c r="D64" s="84" t="s">
        <v>0</v>
      </c>
      <c r="E64" s="85" t="s">
        <v>120</v>
      </c>
      <c r="F64" s="184"/>
      <c r="G64" s="181" t="str">
        <f t="shared" ref="G64" si="44">R64</f>
        <v/>
      </c>
      <c r="H64" s="181" t="str">
        <f t="shared" ref="H64" si="45">S64</f>
        <v/>
      </c>
      <c r="I64" s="181" t="str">
        <f t="shared" ref="I64" si="46">T64</f>
        <v/>
      </c>
      <c r="J64" s="181" t="str">
        <f t="shared" ref="J64" si="47">U64</f>
        <v/>
      </c>
      <c r="K64" s="180" t="s">
        <v>18</v>
      </c>
      <c r="L64" s="31"/>
      <c r="M64" s="41" t="s">
        <v>10</v>
      </c>
      <c r="N64" s="41"/>
      <c r="O64" s="41" t="s">
        <v>10</v>
      </c>
      <c r="P64" s="41" t="s">
        <v>11</v>
      </c>
      <c r="Q64" s="43"/>
      <c r="R64" s="42" t="str">
        <f>IF($F64="a",M64,IF($F64="b",M65,IF($F64="c",M66,IF($F64="d",M67,IF($F64="e",M50,IF($F64="f",M51,""))))))</f>
        <v/>
      </c>
      <c r="S64" s="42" t="str">
        <f>IF($F64="a",N64,IF($F64="b",N65,IF($F64="c",N66,IF($F64="d",N67,IF($F64="e",N50,IF($F64="f",N51,""))))))</f>
        <v/>
      </c>
      <c r="T64" s="42" t="str">
        <f>IF($F64="a",O64,IF($F64="b",O65,IF($F64="c",O66,IF($F64="d",O67,IF($F64="e",O50,IF($F64="f",O51,""))))))</f>
        <v/>
      </c>
      <c r="U64" s="42" t="str">
        <f>IF($F64="a",P64,IF($F64="b",P65,IF($F64="c",P66,IF($F64="d",P67,IF($F64="e",P50,IF($F64="f",P51,""))))))</f>
        <v/>
      </c>
    </row>
    <row r="65" spans="1:21" ht="38.25" customHeight="1" x14ac:dyDescent="0.25">
      <c r="A65" s="31"/>
      <c r="B65" s="90"/>
      <c r="C65" s="172"/>
      <c r="D65" s="84" t="s">
        <v>1</v>
      </c>
      <c r="E65" s="85" t="s">
        <v>135</v>
      </c>
      <c r="F65" s="184"/>
      <c r="G65" s="181"/>
      <c r="H65" s="181"/>
      <c r="I65" s="181"/>
      <c r="J65" s="181"/>
      <c r="K65" s="180"/>
      <c r="L65" s="31"/>
      <c r="M65" s="41"/>
      <c r="N65" s="41"/>
      <c r="O65" s="41" t="s">
        <v>10</v>
      </c>
      <c r="P65" s="41" t="s">
        <v>10</v>
      </c>
      <c r="Q65" s="43"/>
      <c r="R65" s="31"/>
      <c r="S65" s="31"/>
      <c r="T65" s="31"/>
      <c r="U65" s="31"/>
    </row>
    <row r="66" spans="1:21" ht="24.75" customHeight="1" x14ac:dyDescent="0.25">
      <c r="A66" s="31"/>
      <c r="B66" s="90"/>
      <c r="C66" s="172"/>
      <c r="D66" s="84" t="s">
        <v>2</v>
      </c>
      <c r="E66" s="85" t="s">
        <v>112</v>
      </c>
      <c r="F66" s="184"/>
      <c r="G66" s="181"/>
      <c r="H66" s="181"/>
      <c r="I66" s="181"/>
      <c r="J66" s="181"/>
      <c r="K66" s="180"/>
      <c r="L66" s="31"/>
      <c r="M66" s="41" t="s">
        <v>11</v>
      </c>
      <c r="N66" s="41" t="s">
        <v>10</v>
      </c>
      <c r="O66" s="41"/>
      <c r="P66" s="41" t="s">
        <v>10</v>
      </c>
      <c r="Q66" s="43"/>
      <c r="R66" s="31"/>
      <c r="S66" s="31"/>
      <c r="T66" s="31"/>
      <c r="U66" s="31"/>
    </row>
    <row r="67" spans="1:21" ht="33.75" customHeight="1" x14ac:dyDescent="0.25">
      <c r="A67" s="31"/>
      <c r="B67" s="88"/>
      <c r="C67" s="172"/>
      <c r="D67" s="84" t="s">
        <v>3</v>
      </c>
      <c r="E67" s="85" t="s">
        <v>150</v>
      </c>
      <c r="F67" s="184"/>
      <c r="G67" s="181"/>
      <c r="H67" s="181"/>
      <c r="I67" s="181"/>
      <c r="J67" s="181"/>
      <c r="K67" s="180"/>
      <c r="L67" s="31"/>
      <c r="M67" s="41"/>
      <c r="N67" s="41" t="s">
        <v>10</v>
      </c>
      <c r="O67" s="41" t="s">
        <v>11</v>
      </c>
      <c r="P67" s="41" t="s">
        <v>10</v>
      </c>
      <c r="Q67" s="79"/>
      <c r="R67" s="31"/>
      <c r="S67" s="31"/>
      <c r="T67" s="31"/>
      <c r="U67" s="31"/>
    </row>
    <row r="68" spans="1:21" x14ac:dyDescent="0.25">
      <c r="A68" s="31"/>
      <c r="B68" s="46"/>
      <c r="C68" s="47"/>
      <c r="D68" s="48"/>
      <c r="E68" s="47"/>
      <c r="F68" s="50"/>
      <c r="G68" s="47"/>
      <c r="H68" s="47"/>
      <c r="I68" s="47"/>
      <c r="J68" s="47"/>
      <c r="K68" s="47"/>
      <c r="L68" s="31"/>
      <c r="M68" s="33"/>
      <c r="N68" s="33"/>
      <c r="O68" s="33"/>
      <c r="P68" s="33"/>
      <c r="Q68" s="34"/>
      <c r="R68" s="31"/>
      <c r="S68" s="31"/>
      <c r="T68" s="31"/>
      <c r="U68" s="31"/>
    </row>
    <row r="69" spans="1:21" s="10" customFormat="1" ht="54.75" customHeight="1" x14ac:dyDescent="0.25">
      <c r="A69" s="42"/>
      <c r="B69" s="80"/>
      <c r="C69" s="48"/>
      <c r="D69" s="48"/>
      <c r="E69" s="177" t="s">
        <v>134</v>
      </c>
      <c r="F69" s="178"/>
      <c r="G69" s="178"/>
      <c r="H69" s="178"/>
      <c r="I69" s="178"/>
      <c r="J69" s="179"/>
      <c r="K69" s="48"/>
      <c r="L69" s="42"/>
      <c r="M69" s="42"/>
      <c r="N69" s="42"/>
      <c r="O69" s="42"/>
      <c r="P69" s="42"/>
      <c r="Q69" s="81" t="s">
        <v>10</v>
      </c>
      <c r="R69" s="42">
        <f>COUNTIF(R4:R34,"past")</f>
        <v>0</v>
      </c>
      <c r="S69" s="42">
        <f t="shared" ref="S69:U69" si="48">COUNTIF(S4:S34,"past")</f>
        <v>0</v>
      </c>
      <c r="T69" s="42">
        <f t="shared" si="48"/>
        <v>0</v>
      </c>
      <c r="U69" s="42">
        <f t="shared" si="48"/>
        <v>0</v>
      </c>
    </row>
    <row r="70" spans="1:21" x14ac:dyDescent="0.25">
      <c r="A70" s="31"/>
      <c r="B70" s="46"/>
      <c r="C70" s="47"/>
      <c r="D70" s="48"/>
      <c r="E70" s="139"/>
      <c r="F70" s="82"/>
      <c r="G70" s="35"/>
      <c r="H70" s="35"/>
      <c r="I70" s="35"/>
      <c r="J70" s="140"/>
      <c r="K70" s="47"/>
      <c r="L70" s="31"/>
      <c r="M70" s="33"/>
      <c r="N70" s="33"/>
      <c r="O70" s="33"/>
      <c r="P70" s="33"/>
      <c r="Q70" s="81" t="s">
        <v>10</v>
      </c>
      <c r="R70" s="42">
        <f>COUNTIF(R36:R67,"past")</f>
        <v>0</v>
      </c>
      <c r="S70" s="42">
        <f t="shared" ref="S70:U70" si="49">COUNTIF(S36:S67,"past")</f>
        <v>0</v>
      </c>
      <c r="T70" s="42">
        <f t="shared" si="49"/>
        <v>0</v>
      </c>
      <c r="U70" s="42">
        <f t="shared" si="49"/>
        <v>0</v>
      </c>
    </row>
    <row r="71" spans="1:21" x14ac:dyDescent="0.25">
      <c r="A71" s="31"/>
      <c r="B71" s="46"/>
      <c r="C71" s="47"/>
      <c r="D71" s="48"/>
      <c r="E71" s="139"/>
      <c r="F71" s="82"/>
      <c r="G71" s="35"/>
      <c r="H71" s="35"/>
      <c r="I71" s="35"/>
      <c r="J71" s="140"/>
      <c r="K71" s="47"/>
      <c r="L71" s="31"/>
      <c r="M71" s="33"/>
      <c r="N71" s="33"/>
      <c r="O71" s="33"/>
      <c r="P71" s="33"/>
      <c r="Q71" s="34" t="s">
        <v>11</v>
      </c>
      <c r="R71" s="31">
        <f>COUNTIF(R4:R34,"past niet")</f>
        <v>0</v>
      </c>
      <c r="S71" s="31">
        <f t="shared" ref="S71:U71" si="50">COUNTIF(S4:S34,"past niet")</f>
        <v>0</v>
      </c>
      <c r="T71" s="31">
        <f t="shared" si="50"/>
        <v>0</v>
      </c>
      <c r="U71" s="31">
        <f t="shared" si="50"/>
        <v>0</v>
      </c>
    </row>
    <row r="72" spans="1:21" x14ac:dyDescent="0.25">
      <c r="A72" s="31"/>
      <c r="B72" s="46"/>
      <c r="C72" s="47"/>
      <c r="D72" s="48"/>
      <c r="E72" s="139"/>
      <c r="F72" s="82"/>
      <c r="G72" s="35"/>
      <c r="H72" s="35"/>
      <c r="I72" s="35"/>
      <c r="J72" s="140"/>
      <c r="K72" s="47"/>
      <c r="L72" s="31"/>
      <c r="M72" s="33"/>
      <c r="N72" s="33"/>
      <c r="O72" s="33"/>
      <c r="P72" s="33"/>
      <c r="Q72" s="34" t="s">
        <v>11</v>
      </c>
      <c r="R72" s="31">
        <f>COUNTIF(R36:R67,"past niet")</f>
        <v>0</v>
      </c>
      <c r="S72" s="31">
        <f t="shared" ref="S72:U72" si="51">COUNTIF(S36:S67,"past niet")</f>
        <v>0</v>
      </c>
      <c r="T72" s="31">
        <f t="shared" si="51"/>
        <v>0</v>
      </c>
      <c r="U72" s="31">
        <f t="shared" si="51"/>
        <v>0</v>
      </c>
    </row>
    <row r="73" spans="1:21" x14ac:dyDescent="0.25">
      <c r="A73" s="31"/>
      <c r="B73" s="46"/>
      <c r="C73" s="47"/>
      <c r="D73" s="48"/>
      <c r="E73" s="141"/>
      <c r="F73" s="82"/>
      <c r="G73" s="35"/>
      <c r="H73" s="35"/>
      <c r="I73" s="35"/>
      <c r="J73" s="140"/>
      <c r="K73" s="47"/>
      <c r="L73" s="31"/>
      <c r="M73" s="33"/>
      <c r="N73" s="33"/>
      <c r="O73" s="33"/>
      <c r="P73" s="33"/>
      <c r="Q73" s="34"/>
      <c r="R73" s="31"/>
      <c r="S73" s="31"/>
      <c r="T73" s="31"/>
      <c r="U73" s="31"/>
    </row>
    <row r="74" spans="1:21" x14ac:dyDescent="0.25">
      <c r="A74" s="31"/>
      <c r="B74" s="46"/>
      <c r="C74" s="47"/>
      <c r="D74" s="48"/>
      <c r="E74" s="139" t="s">
        <v>37</v>
      </c>
      <c r="F74" s="82"/>
      <c r="G74" s="35"/>
      <c r="H74" s="35"/>
      <c r="I74" s="35"/>
      <c r="J74" s="140"/>
      <c r="K74" s="47"/>
      <c r="L74" s="31"/>
      <c r="M74" s="33"/>
      <c r="N74" s="33"/>
      <c r="O74" s="33"/>
      <c r="P74" s="33"/>
      <c r="Q74" s="34"/>
      <c r="R74" s="31"/>
      <c r="S74" s="31"/>
      <c r="T74" s="31"/>
      <c r="U74" s="31"/>
    </row>
    <row r="75" spans="1:21" x14ac:dyDescent="0.25">
      <c r="A75" s="31"/>
      <c r="B75" s="46"/>
      <c r="C75" s="47"/>
      <c r="D75" s="48"/>
      <c r="E75" s="142" t="s">
        <v>163</v>
      </c>
      <c r="F75" s="82"/>
      <c r="G75" s="35"/>
      <c r="H75" s="35"/>
      <c r="I75" s="35"/>
      <c r="J75" s="140"/>
      <c r="K75" s="47"/>
      <c r="L75" s="31"/>
      <c r="M75" s="33"/>
      <c r="N75" s="33"/>
      <c r="O75" s="33"/>
      <c r="P75" s="33"/>
      <c r="Q75" s="34"/>
      <c r="R75" s="31"/>
      <c r="S75" s="31"/>
      <c r="T75" s="31"/>
      <c r="U75" s="31"/>
    </row>
    <row r="76" spans="1:21" x14ac:dyDescent="0.25">
      <c r="A76" s="31"/>
      <c r="B76" s="46"/>
      <c r="C76" s="47"/>
      <c r="D76" s="48"/>
      <c r="E76" s="142" t="s">
        <v>164</v>
      </c>
      <c r="F76" s="82"/>
      <c r="G76" s="35"/>
      <c r="H76" s="35"/>
      <c r="I76" s="35"/>
      <c r="J76" s="140"/>
      <c r="K76" s="47"/>
      <c r="L76" s="31"/>
      <c r="M76" s="33"/>
      <c r="N76" s="33"/>
      <c r="O76" s="33"/>
      <c r="P76" s="33"/>
      <c r="Q76" s="34"/>
      <c r="R76" s="31"/>
      <c r="S76" s="31"/>
      <c r="T76" s="31"/>
      <c r="U76" s="31"/>
    </row>
    <row r="77" spans="1:21" x14ac:dyDescent="0.25">
      <c r="A77" s="31"/>
      <c r="B77" s="46"/>
      <c r="C77" s="47"/>
      <c r="D77" s="48"/>
      <c r="E77" s="139"/>
      <c r="F77" s="82"/>
      <c r="G77" s="35"/>
      <c r="H77" s="35"/>
      <c r="I77" s="35"/>
      <c r="J77" s="140"/>
      <c r="K77" s="47"/>
      <c r="L77" s="31"/>
      <c r="M77" s="33"/>
      <c r="N77" s="33"/>
      <c r="O77" s="33"/>
      <c r="P77" s="33"/>
      <c r="Q77" s="34"/>
      <c r="R77" s="31"/>
      <c r="S77" s="31"/>
      <c r="T77" s="31"/>
      <c r="U77" s="31"/>
    </row>
    <row r="78" spans="1:21" x14ac:dyDescent="0.25">
      <c r="A78" s="31"/>
      <c r="B78" s="46"/>
      <c r="C78" s="47"/>
      <c r="D78" s="48"/>
      <c r="E78" s="139"/>
      <c r="F78" s="82"/>
      <c r="G78" s="35"/>
      <c r="H78" s="35"/>
      <c r="I78" s="35"/>
      <c r="J78" s="140"/>
      <c r="K78" s="47"/>
      <c r="L78" s="31"/>
      <c r="M78" s="33"/>
      <c r="N78" s="33"/>
      <c r="O78" s="33"/>
      <c r="P78" s="33"/>
      <c r="Q78" s="34"/>
      <c r="R78" s="31"/>
      <c r="S78" s="31"/>
      <c r="T78" s="31"/>
      <c r="U78" s="31"/>
    </row>
    <row r="79" spans="1:21" x14ac:dyDescent="0.25">
      <c r="A79" s="31"/>
      <c r="B79" s="46"/>
      <c r="C79" s="47"/>
      <c r="D79" s="48"/>
      <c r="E79" s="139"/>
      <c r="F79" s="82"/>
      <c r="G79" s="35"/>
      <c r="H79" s="35"/>
      <c r="I79" s="35"/>
      <c r="J79" s="140"/>
      <c r="K79" s="47"/>
      <c r="L79" s="31"/>
      <c r="M79" s="33"/>
      <c r="N79" s="33"/>
      <c r="O79" s="33"/>
      <c r="P79" s="33"/>
      <c r="Q79" s="34"/>
      <c r="R79" s="31"/>
      <c r="S79" s="31"/>
      <c r="T79" s="31"/>
      <c r="U79" s="31"/>
    </row>
    <row r="80" spans="1:21" x14ac:dyDescent="0.25">
      <c r="A80" s="31"/>
      <c r="B80" s="46"/>
      <c r="C80" s="47"/>
      <c r="D80" s="48"/>
      <c r="E80" s="139"/>
      <c r="F80" s="82"/>
      <c r="G80" s="35"/>
      <c r="H80" s="35"/>
      <c r="I80" s="35"/>
      <c r="J80" s="140"/>
      <c r="K80" s="47"/>
      <c r="L80" s="31"/>
      <c r="M80" s="33"/>
      <c r="N80" s="33"/>
      <c r="O80" s="33"/>
      <c r="P80" s="33"/>
      <c r="Q80" s="34"/>
      <c r="R80" s="31"/>
      <c r="S80" s="31"/>
      <c r="T80" s="31"/>
      <c r="U80" s="31"/>
    </row>
    <row r="81" spans="1:21" x14ac:dyDescent="0.25">
      <c r="A81" s="31"/>
      <c r="B81" s="46"/>
      <c r="C81" s="47"/>
      <c r="D81" s="48"/>
      <c r="E81" s="139"/>
      <c r="F81" s="82"/>
      <c r="G81" s="35"/>
      <c r="H81" s="35"/>
      <c r="I81" s="35"/>
      <c r="J81" s="140"/>
      <c r="K81" s="47"/>
      <c r="L81" s="31"/>
      <c r="M81" s="33"/>
      <c r="N81" s="33"/>
      <c r="O81" s="33"/>
      <c r="P81" s="33"/>
      <c r="Q81" s="34"/>
      <c r="R81" s="31"/>
      <c r="S81" s="31"/>
      <c r="T81" s="31"/>
      <c r="U81" s="31"/>
    </row>
    <row r="82" spans="1:21" x14ac:dyDescent="0.25">
      <c r="A82" s="31"/>
      <c r="B82" s="46"/>
      <c r="C82" s="47"/>
      <c r="D82" s="48"/>
      <c r="E82" s="139"/>
      <c r="F82" s="82"/>
      <c r="G82" s="35"/>
      <c r="H82" s="35"/>
      <c r="I82" s="35"/>
      <c r="J82" s="140"/>
      <c r="K82" s="47"/>
      <c r="L82" s="31"/>
      <c r="M82" s="33"/>
      <c r="N82" s="33"/>
      <c r="O82" s="33"/>
      <c r="P82" s="33"/>
      <c r="Q82" s="34"/>
      <c r="R82" s="31"/>
      <c r="S82" s="31"/>
      <c r="T82" s="31"/>
      <c r="U82" s="31"/>
    </row>
    <row r="83" spans="1:21" x14ac:dyDescent="0.25">
      <c r="A83" s="31"/>
      <c r="B83" s="46"/>
      <c r="C83" s="47"/>
      <c r="D83" s="48"/>
      <c r="E83" s="139"/>
      <c r="F83" s="82"/>
      <c r="G83" s="35"/>
      <c r="H83" s="35"/>
      <c r="I83" s="35"/>
      <c r="J83" s="140"/>
      <c r="K83" s="47"/>
      <c r="L83" s="31"/>
      <c r="M83" s="33"/>
      <c r="N83" s="33"/>
      <c r="O83" s="33"/>
      <c r="P83" s="33"/>
      <c r="Q83" s="34"/>
      <c r="R83" s="31"/>
      <c r="S83" s="31"/>
      <c r="T83" s="31"/>
      <c r="U83" s="31"/>
    </row>
    <row r="84" spans="1:21" x14ac:dyDescent="0.25">
      <c r="A84" s="31"/>
      <c r="B84" s="46"/>
      <c r="C84" s="47"/>
      <c r="D84" s="48"/>
      <c r="E84" s="143"/>
      <c r="F84" s="144"/>
      <c r="G84" s="145"/>
      <c r="H84" s="145"/>
      <c r="I84" s="145"/>
      <c r="J84" s="146"/>
      <c r="K84" s="47"/>
      <c r="L84" s="31"/>
      <c r="M84" s="33"/>
      <c r="N84" s="33"/>
      <c r="O84" s="33"/>
      <c r="P84" s="33"/>
      <c r="Q84" s="34"/>
      <c r="R84" s="31"/>
      <c r="S84" s="31"/>
      <c r="T84" s="31"/>
      <c r="U84" s="31"/>
    </row>
    <row r="85" spans="1:21" x14ac:dyDescent="0.25">
      <c r="A85" s="31"/>
      <c r="B85" s="46"/>
      <c r="C85" s="47"/>
      <c r="D85" s="48"/>
      <c r="E85" s="47"/>
      <c r="F85" s="50"/>
      <c r="G85" s="47"/>
      <c r="H85" s="47"/>
      <c r="I85" s="47"/>
      <c r="J85" s="47"/>
      <c r="K85" s="47"/>
      <c r="L85" s="31"/>
      <c r="M85" s="33"/>
      <c r="N85" s="33"/>
      <c r="O85" s="33"/>
      <c r="P85" s="33"/>
      <c r="Q85" s="34"/>
      <c r="R85" s="31"/>
      <c r="S85" s="31"/>
      <c r="T85" s="31"/>
      <c r="U85" s="31"/>
    </row>
  </sheetData>
  <mergeCells count="101">
    <mergeCell ref="K4:K7"/>
    <mergeCell ref="K9:K10"/>
    <mergeCell ref="G32:G34"/>
    <mergeCell ref="H32:H34"/>
    <mergeCell ref="I32:I34"/>
    <mergeCell ref="H4:H7"/>
    <mergeCell ref="G4:G7"/>
    <mergeCell ref="K27:K30"/>
    <mergeCell ref="K32:K34"/>
    <mergeCell ref="G1:J1"/>
    <mergeCell ref="J27:J30"/>
    <mergeCell ref="I27:I30"/>
    <mergeCell ref="H27:H30"/>
    <mergeCell ref="G27:G30"/>
    <mergeCell ref="J64:J67"/>
    <mergeCell ref="I64:I67"/>
    <mergeCell ref="H64:H67"/>
    <mergeCell ref="G64:G67"/>
    <mergeCell ref="G37:G40"/>
    <mergeCell ref="H37:H40"/>
    <mergeCell ref="I37:I40"/>
    <mergeCell ref="J37:J40"/>
    <mergeCell ref="H51:H53"/>
    <mergeCell ref="G51:G53"/>
    <mergeCell ref="F4:F7"/>
    <mergeCell ref="H16:H18"/>
    <mergeCell ref="I16:I18"/>
    <mergeCell ref="J59:J62"/>
    <mergeCell ref="I59:I62"/>
    <mergeCell ref="H59:H62"/>
    <mergeCell ref="J55:J57"/>
    <mergeCell ref="I55:I57"/>
    <mergeCell ref="H55:H57"/>
    <mergeCell ref="F12:F14"/>
    <mergeCell ref="F20:F25"/>
    <mergeCell ref="G20:G25"/>
    <mergeCell ref="H20:H25"/>
    <mergeCell ref="I20:I25"/>
    <mergeCell ref="J4:J7"/>
    <mergeCell ref="I4:I7"/>
    <mergeCell ref="C9:C10"/>
    <mergeCell ref="F9:F10"/>
    <mergeCell ref="F55:F57"/>
    <mergeCell ref="F27:F30"/>
    <mergeCell ref="C51:C53"/>
    <mergeCell ref="F64:F67"/>
    <mergeCell ref="F37:F40"/>
    <mergeCell ref="F16:F18"/>
    <mergeCell ref="F51:F53"/>
    <mergeCell ref="C32:C34"/>
    <mergeCell ref="F32:F34"/>
    <mergeCell ref="C20:C21"/>
    <mergeCell ref="C12:C14"/>
    <mergeCell ref="C16:C18"/>
    <mergeCell ref="C55:C57"/>
    <mergeCell ref="C59:C62"/>
    <mergeCell ref="C64:C67"/>
    <mergeCell ref="C42:C43"/>
    <mergeCell ref="F47:F49"/>
    <mergeCell ref="F42:F45"/>
    <mergeCell ref="C27:C30"/>
    <mergeCell ref="C37:C40"/>
    <mergeCell ref="Q9:Q10"/>
    <mergeCell ref="F59:F62"/>
    <mergeCell ref="J9:J10"/>
    <mergeCell ref="I9:I10"/>
    <mergeCell ref="H9:H10"/>
    <mergeCell ref="G9:G10"/>
    <mergeCell ref="G59:G62"/>
    <mergeCell ref="G16:G18"/>
    <mergeCell ref="J16:J18"/>
    <mergeCell ref="J32:J34"/>
    <mergeCell ref="J12:J14"/>
    <mergeCell ref="I12:I14"/>
    <mergeCell ref="H12:H14"/>
    <mergeCell ref="G12:G14"/>
    <mergeCell ref="J20:J25"/>
    <mergeCell ref="G55:G57"/>
    <mergeCell ref="Q51:Q53"/>
    <mergeCell ref="Q42:Q43"/>
    <mergeCell ref="J47:J49"/>
    <mergeCell ref="I47:I49"/>
    <mergeCell ref="H47:H49"/>
    <mergeCell ref="G47:G49"/>
    <mergeCell ref="G42:G45"/>
    <mergeCell ref="H42:H45"/>
    <mergeCell ref="E69:J69"/>
    <mergeCell ref="K55:K57"/>
    <mergeCell ref="K47:K49"/>
    <mergeCell ref="K20:K25"/>
    <mergeCell ref="K12:K14"/>
    <mergeCell ref="K16:K18"/>
    <mergeCell ref="K59:K62"/>
    <mergeCell ref="K64:K67"/>
    <mergeCell ref="K51:K53"/>
    <mergeCell ref="K37:K40"/>
    <mergeCell ref="K42:K45"/>
    <mergeCell ref="I42:I45"/>
    <mergeCell ref="J42:J45"/>
    <mergeCell ref="J51:J53"/>
    <mergeCell ref="I51:I53"/>
  </mergeCells>
  <conditionalFormatting sqref="E17">
    <cfRule type="expression" dxfId="108" priority="238">
      <formula>$F$16="b"</formula>
    </cfRule>
  </conditionalFormatting>
  <conditionalFormatting sqref="E16">
    <cfRule type="expression" dxfId="107" priority="237">
      <formula>$F$16="a"</formula>
    </cfRule>
  </conditionalFormatting>
  <conditionalFormatting sqref="E18">
    <cfRule type="expression" dxfId="106" priority="236">
      <formula>$F$16="c"</formula>
    </cfRule>
  </conditionalFormatting>
  <conditionalFormatting sqref="D16">
    <cfRule type="expression" dxfId="105" priority="235">
      <formula>$F$16="a"</formula>
    </cfRule>
  </conditionalFormatting>
  <conditionalFormatting sqref="D17">
    <cfRule type="expression" dxfId="104" priority="234">
      <formula>$F$16="b"</formula>
    </cfRule>
  </conditionalFormatting>
  <conditionalFormatting sqref="D18">
    <cfRule type="expression" dxfId="103" priority="233">
      <formula>$F$16="c"</formula>
    </cfRule>
  </conditionalFormatting>
  <conditionalFormatting sqref="G20:K20 R17:U17 G4:I4 G9:K9 G47:K47 G27:K27 G59:K59 G64:K64 G51:K51 G37:K37 G42:K42 G32:K32 G12:K12 G16:K16 G55:K55 K4">
    <cfRule type="cellIs" dxfId="102" priority="209" operator="equal">
      <formula>$Z$20</formula>
    </cfRule>
    <cfRule type="cellIs" dxfId="101" priority="210" operator="equal">
      <formula>$Z$22</formula>
    </cfRule>
    <cfRule type="cellIs" dxfId="100" priority="211" operator="equal">
      <formula>$Z$21</formula>
    </cfRule>
  </conditionalFormatting>
  <conditionalFormatting sqref="E20">
    <cfRule type="expression" dxfId="99" priority="199">
      <formula>D20=F20</formula>
    </cfRule>
  </conditionalFormatting>
  <conditionalFormatting sqref="D20">
    <cfRule type="expression" dxfId="98" priority="198">
      <formula>D20=F20</formula>
    </cfRule>
  </conditionalFormatting>
  <conditionalFormatting sqref="E21">
    <cfRule type="expression" dxfId="97" priority="197">
      <formula>D21=F20</formula>
    </cfRule>
  </conditionalFormatting>
  <conditionalFormatting sqref="D21">
    <cfRule type="expression" dxfId="96" priority="196">
      <formula>D21=F20</formula>
    </cfRule>
  </conditionalFormatting>
  <conditionalFormatting sqref="E22 E53">
    <cfRule type="expression" dxfId="95" priority="195">
      <formula>D22=F20</formula>
    </cfRule>
  </conditionalFormatting>
  <conditionalFormatting sqref="D22">
    <cfRule type="expression" dxfId="94" priority="194">
      <formula>D22=F20</formula>
    </cfRule>
  </conditionalFormatting>
  <conditionalFormatting sqref="E23">
    <cfRule type="expression" dxfId="93" priority="193">
      <formula>D23=F20</formula>
    </cfRule>
  </conditionalFormatting>
  <conditionalFormatting sqref="D23">
    <cfRule type="expression" dxfId="92" priority="192">
      <formula>D23=F20</formula>
    </cfRule>
  </conditionalFormatting>
  <conditionalFormatting sqref="E24">
    <cfRule type="expression" dxfId="91" priority="191">
      <formula>D24=F20</formula>
    </cfRule>
  </conditionalFormatting>
  <conditionalFormatting sqref="D24">
    <cfRule type="expression" dxfId="90" priority="190">
      <formula>D24=F20</formula>
    </cfRule>
  </conditionalFormatting>
  <conditionalFormatting sqref="E25">
    <cfRule type="expression" dxfId="89" priority="189">
      <formula>D25=F20</formula>
    </cfRule>
  </conditionalFormatting>
  <conditionalFormatting sqref="D25">
    <cfRule type="expression" dxfId="88" priority="188">
      <formula>D25=F20</formula>
    </cfRule>
  </conditionalFormatting>
  <conditionalFormatting sqref="E4">
    <cfRule type="expression" dxfId="87" priority="187">
      <formula>D4=F4</formula>
    </cfRule>
  </conditionalFormatting>
  <conditionalFormatting sqref="D4">
    <cfRule type="expression" dxfId="86" priority="186">
      <formula>D4=F4</formula>
    </cfRule>
  </conditionalFormatting>
  <conditionalFormatting sqref="E5">
    <cfRule type="expression" dxfId="85" priority="185">
      <formula>D5=F4</formula>
    </cfRule>
  </conditionalFormatting>
  <conditionalFormatting sqref="D5">
    <cfRule type="expression" dxfId="84" priority="184">
      <formula>D5=F4</formula>
    </cfRule>
  </conditionalFormatting>
  <conditionalFormatting sqref="E6">
    <cfRule type="expression" dxfId="83" priority="183">
      <formula>D6=F4</formula>
    </cfRule>
  </conditionalFormatting>
  <conditionalFormatting sqref="D6">
    <cfRule type="expression" dxfId="82" priority="182">
      <formula>D6=F4</formula>
    </cfRule>
  </conditionalFormatting>
  <conditionalFormatting sqref="E7">
    <cfRule type="expression" dxfId="81" priority="181">
      <formula>D7=F4</formula>
    </cfRule>
  </conditionalFormatting>
  <conditionalFormatting sqref="D7">
    <cfRule type="expression" dxfId="80" priority="180">
      <formula>D7=F4</formula>
    </cfRule>
  </conditionalFormatting>
  <conditionalFormatting sqref="E12">
    <cfRule type="expression" dxfId="79" priority="179">
      <formula>D12=F12</formula>
    </cfRule>
  </conditionalFormatting>
  <conditionalFormatting sqref="D12">
    <cfRule type="expression" dxfId="78" priority="178">
      <formula>D12=F12</formula>
    </cfRule>
  </conditionalFormatting>
  <conditionalFormatting sqref="E13">
    <cfRule type="expression" dxfId="77" priority="177">
      <formula>D13=F12</formula>
    </cfRule>
  </conditionalFormatting>
  <conditionalFormatting sqref="D13">
    <cfRule type="expression" dxfId="76" priority="176">
      <formula>D13=F12</formula>
    </cfRule>
  </conditionalFormatting>
  <conditionalFormatting sqref="E14">
    <cfRule type="expression" dxfId="75" priority="175">
      <formula>D14=F12</formula>
    </cfRule>
  </conditionalFormatting>
  <conditionalFormatting sqref="D14">
    <cfRule type="expression" dxfId="74" priority="174">
      <formula>D14=F12</formula>
    </cfRule>
  </conditionalFormatting>
  <conditionalFormatting sqref="E27">
    <cfRule type="expression" dxfId="73" priority="167">
      <formula>D27=F27</formula>
    </cfRule>
  </conditionalFormatting>
  <conditionalFormatting sqref="D27">
    <cfRule type="expression" dxfId="72" priority="166">
      <formula>D27=F27</formula>
    </cfRule>
  </conditionalFormatting>
  <conditionalFormatting sqref="E28">
    <cfRule type="expression" dxfId="71" priority="165">
      <formula>D28=F27</formula>
    </cfRule>
  </conditionalFormatting>
  <conditionalFormatting sqref="D28">
    <cfRule type="expression" dxfId="70" priority="164">
      <formula>D28=F27</formula>
    </cfRule>
  </conditionalFormatting>
  <conditionalFormatting sqref="E29">
    <cfRule type="expression" dxfId="69" priority="163">
      <formula>D29=F27</formula>
    </cfRule>
  </conditionalFormatting>
  <conditionalFormatting sqref="D29">
    <cfRule type="expression" dxfId="68" priority="162">
      <formula>D29=F27</formula>
    </cfRule>
  </conditionalFormatting>
  <conditionalFormatting sqref="E30">
    <cfRule type="expression" dxfId="67" priority="161">
      <formula>D30=F27</formula>
    </cfRule>
  </conditionalFormatting>
  <conditionalFormatting sqref="D30">
    <cfRule type="expression" dxfId="66" priority="160">
      <formula>D30=F27</formula>
    </cfRule>
  </conditionalFormatting>
  <conditionalFormatting sqref="E55">
    <cfRule type="expression" dxfId="65" priority="144">
      <formula>D55=F55</formula>
    </cfRule>
  </conditionalFormatting>
  <conditionalFormatting sqref="D55">
    <cfRule type="expression" dxfId="64" priority="143">
      <formula>D55=F55</formula>
    </cfRule>
  </conditionalFormatting>
  <conditionalFormatting sqref="E56">
    <cfRule type="expression" dxfId="63" priority="142">
      <formula>D56=F55</formula>
    </cfRule>
  </conditionalFormatting>
  <conditionalFormatting sqref="D56">
    <cfRule type="expression" dxfId="62" priority="141">
      <formula>D56=F55</formula>
    </cfRule>
  </conditionalFormatting>
  <conditionalFormatting sqref="E57">
    <cfRule type="expression" dxfId="61" priority="140">
      <formula>D57=F55</formula>
    </cfRule>
  </conditionalFormatting>
  <conditionalFormatting sqref="D57">
    <cfRule type="expression" dxfId="60" priority="139">
      <formula>D57=F55</formula>
    </cfRule>
  </conditionalFormatting>
  <conditionalFormatting sqref="E59">
    <cfRule type="expression" dxfId="59" priority="138">
      <formula>D59=F59</formula>
    </cfRule>
  </conditionalFormatting>
  <conditionalFormatting sqref="D59">
    <cfRule type="expression" dxfId="58" priority="137">
      <formula>D59=F59</formula>
    </cfRule>
  </conditionalFormatting>
  <conditionalFormatting sqref="E60">
    <cfRule type="expression" dxfId="57" priority="136">
      <formula>D60=F59</formula>
    </cfRule>
  </conditionalFormatting>
  <conditionalFormatting sqref="D60">
    <cfRule type="expression" dxfId="56" priority="135">
      <formula>D60=F59</formula>
    </cfRule>
  </conditionalFormatting>
  <conditionalFormatting sqref="E61">
    <cfRule type="expression" dxfId="55" priority="134">
      <formula>D61=F59</formula>
    </cfRule>
  </conditionalFormatting>
  <conditionalFormatting sqref="D61">
    <cfRule type="expression" dxfId="54" priority="133">
      <formula>D61=F59</formula>
    </cfRule>
  </conditionalFormatting>
  <conditionalFormatting sqref="E62">
    <cfRule type="expression" dxfId="53" priority="132">
      <formula>D62=F59</formula>
    </cfRule>
  </conditionalFormatting>
  <conditionalFormatting sqref="D62">
    <cfRule type="expression" dxfId="52" priority="131">
      <formula>D62=F59</formula>
    </cfRule>
  </conditionalFormatting>
  <conditionalFormatting sqref="E64">
    <cfRule type="expression" dxfId="51" priority="112">
      <formula>D64=F64</formula>
    </cfRule>
  </conditionalFormatting>
  <conditionalFormatting sqref="D64">
    <cfRule type="expression" dxfId="50" priority="111">
      <formula>D64=F64</formula>
    </cfRule>
  </conditionalFormatting>
  <conditionalFormatting sqref="E65">
    <cfRule type="expression" dxfId="49" priority="110">
      <formula>D65=F64</formula>
    </cfRule>
  </conditionalFormatting>
  <conditionalFormatting sqref="D65">
    <cfRule type="expression" dxfId="48" priority="109">
      <formula>D65=F64</formula>
    </cfRule>
  </conditionalFormatting>
  <conditionalFormatting sqref="E66">
    <cfRule type="expression" dxfId="47" priority="108">
      <formula>D66=F64</formula>
    </cfRule>
  </conditionalFormatting>
  <conditionalFormatting sqref="D66">
    <cfRule type="expression" dxfId="46" priority="107">
      <formula>D66=F64</formula>
    </cfRule>
  </conditionalFormatting>
  <conditionalFormatting sqref="E67">
    <cfRule type="expression" dxfId="45" priority="106">
      <formula>D67=F64</formula>
    </cfRule>
  </conditionalFormatting>
  <conditionalFormatting sqref="D67">
    <cfRule type="expression" dxfId="44" priority="105">
      <formula>D67=F64</formula>
    </cfRule>
  </conditionalFormatting>
  <conditionalFormatting sqref="E9">
    <cfRule type="expression" dxfId="43" priority="104">
      <formula>D9=F9</formula>
    </cfRule>
  </conditionalFormatting>
  <conditionalFormatting sqref="D9">
    <cfRule type="expression" dxfId="42" priority="103">
      <formula>D9=F9</formula>
    </cfRule>
  </conditionalFormatting>
  <conditionalFormatting sqref="E10">
    <cfRule type="expression" dxfId="41" priority="102">
      <formula>D10=F9</formula>
    </cfRule>
  </conditionalFormatting>
  <conditionalFormatting sqref="D10">
    <cfRule type="expression" dxfId="40" priority="101">
      <formula>D10=F9</formula>
    </cfRule>
  </conditionalFormatting>
  <conditionalFormatting sqref="E51">
    <cfRule type="expression" dxfId="39" priority="97">
      <formula>D51=F51</formula>
    </cfRule>
  </conditionalFormatting>
  <conditionalFormatting sqref="D51">
    <cfRule type="expression" dxfId="38" priority="96">
      <formula>D51=F51</formula>
    </cfRule>
  </conditionalFormatting>
  <conditionalFormatting sqref="E52">
    <cfRule type="expression" dxfId="37" priority="95">
      <formula>D52=F51</formula>
    </cfRule>
  </conditionalFormatting>
  <conditionalFormatting sqref="D52">
    <cfRule type="expression" dxfId="36" priority="94">
      <formula>D52=F51</formula>
    </cfRule>
  </conditionalFormatting>
  <conditionalFormatting sqref="D53">
    <cfRule type="expression" dxfId="35" priority="90">
      <formula>D53=F51</formula>
    </cfRule>
  </conditionalFormatting>
  <conditionalFormatting sqref="E47">
    <cfRule type="expression" dxfId="34" priority="80">
      <formula>D47=F47</formula>
    </cfRule>
  </conditionalFormatting>
  <conditionalFormatting sqref="D47">
    <cfRule type="expression" dxfId="33" priority="79">
      <formula>D47=F47</formula>
    </cfRule>
  </conditionalFormatting>
  <conditionalFormatting sqref="E48">
    <cfRule type="expression" dxfId="32" priority="78">
      <formula>D48=F47</formula>
    </cfRule>
  </conditionalFormatting>
  <conditionalFormatting sqref="D48">
    <cfRule type="expression" dxfId="31" priority="77">
      <formula>D48=F47</formula>
    </cfRule>
  </conditionalFormatting>
  <conditionalFormatting sqref="E49">
    <cfRule type="expression" dxfId="30" priority="76">
      <formula>D49=F47</formula>
    </cfRule>
  </conditionalFormatting>
  <conditionalFormatting sqref="D49">
    <cfRule type="expression" dxfId="29" priority="75">
      <formula>D49=F47</formula>
    </cfRule>
  </conditionalFormatting>
  <conditionalFormatting sqref="D45">
    <cfRule type="expression" dxfId="28" priority="59">
      <formula>D45=F42</formula>
    </cfRule>
  </conditionalFormatting>
  <conditionalFormatting sqref="E37">
    <cfRule type="expression" dxfId="27" priority="74">
      <formula>D37=F37</formula>
    </cfRule>
  </conditionalFormatting>
  <conditionalFormatting sqref="D37">
    <cfRule type="expression" dxfId="26" priority="73">
      <formula>D37=F37</formula>
    </cfRule>
  </conditionalFormatting>
  <conditionalFormatting sqref="E38">
    <cfRule type="expression" dxfId="25" priority="72">
      <formula>D38=F37</formula>
    </cfRule>
  </conditionalFormatting>
  <conditionalFormatting sqref="D38">
    <cfRule type="expression" dxfId="24" priority="71">
      <formula>D38=F37</formula>
    </cfRule>
  </conditionalFormatting>
  <conditionalFormatting sqref="E39">
    <cfRule type="expression" dxfId="23" priority="70">
      <formula>D39=F37</formula>
    </cfRule>
  </conditionalFormatting>
  <conditionalFormatting sqref="D39">
    <cfRule type="expression" dxfId="22" priority="69">
      <formula>D39=F37</formula>
    </cfRule>
  </conditionalFormatting>
  <conditionalFormatting sqref="E40">
    <cfRule type="expression" dxfId="21" priority="68">
      <formula>D40=F37</formula>
    </cfRule>
  </conditionalFormatting>
  <conditionalFormatting sqref="D40">
    <cfRule type="expression" dxfId="20" priority="67">
      <formula>D40=F37</formula>
    </cfRule>
  </conditionalFormatting>
  <conditionalFormatting sqref="E42">
    <cfRule type="expression" dxfId="19" priority="66">
      <formula>D42=F42</formula>
    </cfRule>
  </conditionalFormatting>
  <conditionalFormatting sqref="D42">
    <cfRule type="expression" dxfId="18" priority="65">
      <formula>D42=F42</formula>
    </cfRule>
  </conditionalFormatting>
  <conditionalFormatting sqref="E43">
    <cfRule type="expression" dxfId="17" priority="64">
      <formula>D43=F42</formula>
    </cfRule>
  </conditionalFormatting>
  <conditionalFormatting sqref="D43">
    <cfRule type="expression" dxfId="16" priority="63">
      <formula>D43=F42</formula>
    </cfRule>
  </conditionalFormatting>
  <conditionalFormatting sqref="E44">
    <cfRule type="expression" dxfId="15" priority="62">
      <formula>D44=F42</formula>
    </cfRule>
  </conditionalFormatting>
  <conditionalFormatting sqref="D44">
    <cfRule type="expression" dxfId="14" priority="61">
      <formula>D44=F42</formula>
    </cfRule>
  </conditionalFormatting>
  <conditionalFormatting sqref="E45">
    <cfRule type="expression" dxfId="13" priority="60">
      <formula>D45=F42</formula>
    </cfRule>
  </conditionalFormatting>
  <conditionalFormatting sqref="E32">
    <cfRule type="expression" dxfId="12" priority="55">
      <formula>D32=F32</formula>
    </cfRule>
  </conditionalFormatting>
  <conditionalFormatting sqref="D32">
    <cfRule type="expression" dxfId="11" priority="54">
      <formula>D32=F32</formula>
    </cfRule>
  </conditionalFormatting>
  <conditionalFormatting sqref="E33">
    <cfRule type="expression" dxfId="10" priority="53">
      <formula>D33=F32</formula>
    </cfRule>
  </conditionalFormatting>
  <conditionalFormatting sqref="D33">
    <cfRule type="expression" dxfId="9" priority="52">
      <formula>D33=F32</formula>
    </cfRule>
  </conditionalFormatting>
  <conditionalFormatting sqref="E34">
    <cfRule type="expression" dxfId="8" priority="51">
      <formula>D34=F32</formula>
    </cfRule>
  </conditionalFormatting>
  <conditionalFormatting sqref="D34">
    <cfRule type="expression" dxfId="7" priority="50">
      <formula>D34=F32</formula>
    </cfRule>
  </conditionalFormatting>
  <conditionalFormatting sqref="AC62">
    <cfRule type="expression" dxfId="6" priority="46">
      <formula>AB62=AD59</formula>
    </cfRule>
  </conditionalFormatting>
  <conditionalFormatting sqref="AC59">
    <cfRule type="expression" dxfId="5" priority="49">
      <formula>AB59=AD59</formula>
    </cfRule>
  </conditionalFormatting>
  <conditionalFormatting sqref="AC60">
    <cfRule type="expression" dxfId="4" priority="48">
      <formula>AB60=AD59</formula>
    </cfRule>
  </conditionalFormatting>
  <conditionalFormatting sqref="AC61">
    <cfRule type="expression" dxfId="3" priority="47">
      <formula>AB61=AD59</formula>
    </cfRule>
  </conditionalFormatting>
  <conditionalFormatting sqref="J4">
    <cfRule type="cellIs" dxfId="2" priority="1" operator="equal">
      <formula>$Z$20</formula>
    </cfRule>
    <cfRule type="cellIs" dxfId="1" priority="2" operator="equal">
      <formula>$Z$22</formula>
    </cfRule>
    <cfRule type="cellIs" dxfId="0" priority="3" operator="equal">
      <formula>$Z$21</formula>
    </cfRule>
  </conditionalFormatting>
  <dataValidations count="14">
    <dataValidation type="list" allowBlank="1" showInputMessage="1" showErrorMessage="1" sqref="F16:F18">
      <formula1>$D$16:$D$18</formula1>
    </dataValidation>
    <dataValidation type="list" allowBlank="1" showInputMessage="1" showErrorMessage="1" sqref="F20:F25">
      <formula1>$D$20:$D$25</formula1>
    </dataValidation>
    <dataValidation type="list" allowBlank="1" showInputMessage="1" showErrorMessage="1" sqref="F4:F7">
      <formula1>$D$4:$D$7</formula1>
    </dataValidation>
    <dataValidation type="list" allowBlank="1" showInputMessage="1" showErrorMessage="1" sqref="F12:F14">
      <formula1>$D$12:$D$14</formula1>
    </dataValidation>
    <dataValidation type="list" allowBlank="1" showInputMessage="1" showErrorMessage="1" sqref="F27:F30">
      <formula1>$D$27:$D$30</formula1>
    </dataValidation>
    <dataValidation type="list" allowBlank="1" showInputMessage="1" showErrorMessage="1" sqref="F55:F57">
      <formula1>$D$55:$D$57</formula1>
    </dataValidation>
    <dataValidation type="list" allowBlank="1" showInputMessage="1" showErrorMessage="1" sqref="F59:F62">
      <formula1>$D$59:$D$62</formula1>
    </dataValidation>
    <dataValidation type="list" allowBlank="1" showInputMessage="1" showErrorMessage="1" sqref="F9:F10">
      <formula1>$D$9:$D$10</formula1>
    </dataValidation>
    <dataValidation type="list" allowBlank="1" showInputMessage="1" showErrorMessage="1" sqref="F64:F67">
      <formula1>$D$64:$D$67</formula1>
    </dataValidation>
    <dataValidation type="list" allowBlank="1" showInputMessage="1" showErrorMessage="1" sqref="F47:F49">
      <formula1>$D$47:$D$49</formula1>
    </dataValidation>
    <dataValidation type="list" allowBlank="1" showInputMessage="1" showErrorMessage="1" sqref="F37:F40">
      <formula1>$D$37:$D$40</formula1>
    </dataValidation>
    <dataValidation type="list" allowBlank="1" showInputMessage="1" showErrorMessage="1" sqref="F42:F45">
      <formula1>$D$42:$D$45</formula1>
    </dataValidation>
    <dataValidation type="list" allowBlank="1" showInputMessage="1" showErrorMessage="1" sqref="F32:F34">
      <formula1>$D$32:$D$34</formula1>
    </dataValidation>
    <dataValidation type="list" allowBlank="1" showInputMessage="1" showErrorMessage="1" sqref="F51:F53">
      <formula1>$D$51:$D$53</formula1>
    </dataValidation>
  </dataValidations>
  <hyperlinks>
    <hyperlink ref="K9:K10" location="'Achtergrond vraag en antwoord'!A7" display="Uitleg"/>
    <hyperlink ref="K27:K30" location="'Achtergrond vraag en antwoord'!A23" display="Uitleg"/>
    <hyperlink ref="K59:K62" location="'Achtergrond vraag en antwoord'!A58" display="Uitleg"/>
    <hyperlink ref="K64:K67" location="'Achtergrond vraag en antwoord'!A63" display="Uitleg"/>
    <hyperlink ref="K51:K53" location="'Achtergrond vraag en antwoord'!A48" display="Uitleg"/>
    <hyperlink ref="K37:K40" location="'Achtergrond vraag en antwoord'!A33" display="Uitleg"/>
    <hyperlink ref="K42:K45" location="'Achtergrond vraag en antwoord'!A38" display="Uitleg"/>
    <hyperlink ref="K32:K34" location="'Achtergrond vraag en antwoord'!A28" display="Uitleg"/>
    <hyperlink ref="K20:K25" location="'Achtergrond vraag en antwoord'!A20" display="Uitleg"/>
    <hyperlink ref="K12:K14" location="'Achtergrond vraag en antwoord'!A11" display="Uitleg"/>
    <hyperlink ref="K16:K18" location="'Achtergrond vraag en antwoord'!A16" display="Uitleg"/>
    <hyperlink ref="K55:K57" location="'Achtergrond vraag en antwoord'!A53" display="Uitleg"/>
    <hyperlink ref="K47:K49" location="'Achtergrond vraag en antwoord'!A43" display="Uitleg"/>
    <hyperlink ref="K4:K7" location="'Achtergrond vraag en antwoord'!A1" display="Uitleg"/>
  </hyperlinks>
  <pageMargins left="0.23622047244094491" right="0.23622047244094491" top="0" bottom="0.19685039370078741" header="0.31496062992125984" footer="0.31496062992125984"/>
  <pageSetup paperSize="9" scale="50" fitToHeight="2" orientation="landscape" r:id="rId1"/>
  <rowBreaks count="1" manualBreakCount="1">
    <brk id="34"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67"/>
  <sheetViews>
    <sheetView zoomScale="50" zoomScaleNormal="50" workbookViewId="0">
      <selection activeCell="B1" sqref="B1"/>
    </sheetView>
  </sheetViews>
  <sheetFormatPr defaultRowHeight="12.75" x14ac:dyDescent="0.2"/>
  <cols>
    <col min="1" max="1" width="23.5703125" style="15" customWidth="1"/>
    <col min="2" max="2" width="22.42578125" style="15" customWidth="1"/>
    <col min="3" max="3" width="69" style="16" customWidth="1"/>
    <col min="4" max="4" width="62" style="17" customWidth="1"/>
    <col min="5" max="5" width="36.42578125" style="18" customWidth="1"/>
    <col min="6" max="16384" width="9.140625" style="14"/>
  </cols>
  <sheetData>
    <row r="1" spans="1:5" ht="102.75" customHeight="1" x14ac:dyDescent="0.2">
      <c r="A1" s="160"/>
      <c r="B1" s="161" t="s">
        <v>20</v>
      </c>
      <c r="C1" s="162"/>
      <c r="D1" s="163"/>
      <c r="E1" s="164"/>
    </row>
    <row r="2" spans="1:5" x14ac:dyDescent="0.2">
      <c r="A2" s="90" t="s">
        <v>19</v>
      </c>
      <c r="B2" s="204" t="s">
        <v>9</v>
      </c>
      <c r="C2" s="204"/>
      <c r="D2" s="126"/>
      <c r="E2" s="127" t="s">
        <v>22</v>
      </c>
    </row>
    <row r="3" spans="1:5" ht="15" customHeight="1" x14ac:dyDescent="0.2">
      <c r="A3" s="113"/>
      <c r="B3" s="199" t="s">
        <v>107</v>
      </c>
      <c r="C3" s="199"/>
      <c r="D3" s="199"/>
      <c r="E3" s="114"/>
    </row>
    <row r="4" spans="1:5" x14ac:dyDescent="0.2">
      <c r="A4" s="113"/>
      <c r="B4" s="199"/>
      <c r="C4" s="199"/>
      <c r="D4" s="199"/>
      <c r="E4" s="114"/>
    </row>
    <row r="5" spans="1:5" x14ac:dyDescent="0.2">
      <c r="A5" s="113"/>
      <c r="B5" s="199"/>
      <c r="C5" s="199"/>
      <c r="D5" s="199"/>
      <c r="E5" s="114"/>
    </row>
    <row r="6" spans="1:5" ht="42.75" customHeight="1" x14ac:dyDescent="0.2">
      <c r="A6" s="115"/>
      <c r="B6" s="189"/>
      <c r="C6" s="189"/>
      <c r="D6" s="189"/>
      <c r="E6" s="116"/>
    </row>
    <row r="7" spans="1:5" ht="32.450000000000003" customHeight="1" x14ac:dyDescent="0.2">
      <c r="A7" s="101" t="s">
        <v>23</v>
      </c>
      <c r="B7" s="205" t="s">
        <v>47</v>
      </c>
      <c r="C7" s="205"/>
      <c r="D7" s="117"/>
      <c r="E7" s="118" t="s">
        <v>24</v>
      </c>
    </row>
    <row r="8" spans="1:5" ht="30" customHeight="1" x14ac:dyDescent="0.2">
      <c r="A8" s="119"/>
      <c r="B8" s="201" t="s">
        <v>106</v>
      </c>
      <c r="C8" s="201"/>
      <c r="D8" s="201"/>
      <c r="E8" s="120"/>
    </row>
    <row r="9" spans="1:5" x14ac:dyDescent="0.2">
      <c r="A9" s="119"/>
      <c r="B9" s="201"/>
      <c r="C9" s="201"/>
      <c r="D9" s="201"/>
      <c r="E9" s="120"/>
    </row>
    <row r="10" spans="1:5" x14ac:dyDescent="0.2">
      <c r="A10" s="121"/>
      <c r="B10" s="202"/>
      <c r="C10" s="202"/>
      <c r="D10" s="202"/>
      <c r="E10" s="122"/>
    </row>
    <row r="11" spans="1:5" ht="32.450000000000003" customHeight="1" x14ac:dyDescent="0.2">
      <c r="A11" s="87" t="s">
        <v>48</v>
      </c>
      <c r="B11" s="203" t="s">
        <v>60</v>
      </c>
      <c r="C11" s="203"/>
      <c r="D11" s="123" t="s">
        <v>136</v>
      </c>
      <c r="E11" s="112" t="s">
        <v>68</v>
      </c>
    </row>
    <row r="12" spans="1:5" ht="33" customHeight="1" x14ac:dyDescent="0.2">
      <c r="A12" s="113"/>
      <c r="B12" s="109" t="s">
        <v>97</v>
      </c>
      <c r="C12" s="110" t="s">
        <v>64</v>
      </c>
      <c r="D12" s="206" t="s">
        <v>138</v>
      </c>
      <c r="E12" s="114"/>
    </row>
    <row r="13" spans="1:5" x14ac:dyDescent="0.2">
      <c r="A13" s="113"/>
      <c r="B13" s="109" t="s">
        <v>98</v>
      </c>
      <c r="C13" s="110" t="s">
        <v>65</v>
      </c>
      <c r="D13" s="206"/>
      <c r="E13" s="114"/>
    </row>
    <row r="14" spans="1:5" x14ac:dyDescent="0.2">
      <c r="A14" s="113"/>
      <c r="B14" s="109" t="s">
        <v>4</v>
      </c>
      <c r="C14" s="110" t="s">
        <v>66</v>
      </c>
      <c r="D14" s="206"/>
      <c r="E14" s="114"/>
    </row>
    <row r="15" spans="1:5" ht="25.5" x14ac:dyDescent="0.2">
      <c r="A15" s="115"/>
      <c r="B15" s="124" t="s">
        <v>99</v>
      </c>
      <c r="C15" s="125" t="s">
        <v>67</v>
      </c>
      <c r="D15" s="207"/>
      <c r="E15" s="116"/>
    </row>
    <row r="16" spans="1:5" ht="32.450000000000003" customHeight="1" x14ac:dyDescent="0.2">
      <c r="A16" s="101" t="s">
        <v>49</v>
      </c>
      <c r="B16" s="205" t="s">
        <v>125</v>
      </c>
      <c r="C16" s="205"/>
      <c r="D16" s="117"/>
      <c r="E16" s="118" t="s">
        <v>69</v>
      </c>
    </row>
    <row r="17" spans="1:5" ht="15" customHeight="1" x14ac:dyDescent="0.2">
      <c r="A17" s="119"/>
      <c r="B17" s="201" t="s">
        <v>21</v>
      </c>
      <c r="C17" s="201"/>
      <c r="D17" s="201"/>
      <c r="E17" s="120"/>
    </row>
    <row r="18" spans="1:5" x14ac:dyDescent="0.2">
      <c r="A18" s="119"/>
      <c r="B18" s="201"/>
      <c r="C18" s="201"/>
      <c r="D18" s="201"/>
      <c r="E18" s="120"/>
    </row>
    <row r="19" spans="1:5" ht="22.5" customHeight="1" x14ac:dyDescent="0.2">
      <c r="A19" s="121"/>
      <c r="B19" s="202"/>
      <c r="C19" s="202"/>
      <c r="D19" s="202"/>
      <c r="E19" s="122"/>
    </row>
    <row r="20" spans="1:5" x14ac:dyDescent="0.2">
      <c r="A20" s="87" t="s">
        <v>50</v>
      </c>
      <c r="B20" s="203" t="s">
        <v>126</v>
      </c>
      <c r="C20" s="203"/>
      <c r="D20" s="111" t="s">
        <v>61</v>
      </c>
      <c r="E20" s="112" t="s">
        <v>70</v>
      </c>
    </row>
    <row r="21" spans="1:5" ht="15" customHeight="1" x14ac:dyDescent="0.2">
      <c r="A21" s="113"/>
      <c r="B21" s="199" t="s">
        <v>137</v>
      </c>
      <c r="C21" s="199"/>
      <c r="D21" s="199"/>
      <c r="E21" s="114"/>
    </row>
    <row r="22" spans="1:5" ht="25.5" customHeight="1" x14ac:dyDescent="0.2">
      <c r="A22" s="115"/>
      <c r="B22" s="189"/>
      <c r="C22" s="189"/>
      <c r="D22" s="189"/>
      <c r="E22" s="116"/>
    </row>
    <row r="23" spans="1:5" ht="32.450000000000003" customHeight="1" x14ac:dyDescent="0.2">
      <c r="A23" s="101" t="s">
        <v>51</v>
      </c>
      <c r="B23" s="205" t="s">
        <v>62</v>
      </c>
      <c r="C23" s="205"/>
      <c r="D23" s="117" t="s">
        <v>136</v>
      </c>
      <c r="E23" s="118" t="s">
        <v>71</v>
      </c>
    </row>
    <row r="24" spans="1:5" ht="15" customHeight="1" x14ac:dyDescent="0.2">
      <c r="A24" s="119"/>
      <c r="B24" s="201" t="s">
        <v>156</v>
      </c>
      <c r="C24" s="201"/>
      <c r="D24" s="201"/>
      <c r="E24" s="120"/>
    </row>
    <row r="25" spans="1:5" x14ac:dyDescent="0.2">
      <c r="A25" s="119"/>
      <c r="B25" s="201"/>
      <c r="C25" s="201"/>
      <c r="D25" s="201"/>
      <c r="E25" s="120"/>
    </row>
    <row r="26" spans="1:5" x14ac:dyDescent="0.2">
      <c r="A26" s="119"/>
      <c r="B26" s="201"/>
      <c r="C26" s="201"/>
      <c r="D26" s="201"/>
      <c r="E26" s="120"/>
    </row>
    <row r="27" spans="1:5" ht="54" customHeight="1" x14ac:dyDescent="0.2">
      <c r="A27" s="121"/>
      <c r="B27" s="202"/>
      <c r="C27" s="202"/>
      <c r="D27" s="202"/>
      <c r="E27" s="122"/>
    </row>
    <row r="28" spans="1:5" x14ac:dyDescent="0.2">
      <c r="A28" s="90" t="s">
        <v>52</v>
      </c>
      <c r="B28" s="208" t="s">
        <v>108</v>
      </c>
      <c r="C28" s="208"/>
      <c r="D28" s="126" t="s">
        <v>136</v>
      </c>
      <c r="E28" s="127" t="s">
        <v>72</v>
      </c>
    </row>
    <row r="29" spans="1:5" ht="15" customHeight="1" x14ac:dyDescent="0.2">
      <c r="A29" s="113"/>
      <c r="B29" s="199" t="s">
        <v>127</v>
      </c>
      <c r="C29" s="199"/>
      <c r="D29" s="199"/>
      <c r="E29" s="114"/>
    </row>
    <row r="30" spans="1:5" x14ac:dyDescent="0.2">
      <c r="A30" s="113"/>
      <c r="B30" s="199"/>
      <c r="C30" s="199"/>
      <c r="D30" s="199"/>
      <c r="E30" s="114"/>
    </row>
    <row r="31" spans="1:5" x14ac:dyDescent="0.2">
      <c r="A31" s="113"/>
      <c r="B31" s="199"/>
      <c r="C31" s="199"/>
      <c r="D31" s="199"/>
      <c r="E31" s="114"/>
    </row>
    <row r="32" spans="1:5" ht="21.75" customHeight="1" x14ac:dyDescent="0.2">
      <c r="A32" s="113"/>
      <c r="B32" s="199"/>
      <c r="C32" s="199"/>
      <c r="D32" s="199"/>
      <c r="E32" s="114"/>
    </row>
    <row r="33" spans="1:5" x14ac:dyDescent="0.2">
      <c r="A33" s="101" t="s">
        <v>53</v>
      </c>
      <c r="B33" s="205" t="s">
        <v>34</v>
      </c>
      <c r="C33" s="205"/>
      <c r="D33" s="117" t="s">
        <v>61</v>
      </c>
      <c r="E33" s="118" t="s">
        <v>73</v>
      </c>
    </row>
    <row r="34" spans="1:5" ht="15" customHeight="1" x14ac:dyDescent="0.2">
      <c r="A34" s="119"/>
      <c r="B34" s="201" t="s">
        <v>174</v>
      </c>
      <c r="C34" s="201"/>
      <c r="D34" s="201"/>
      <c r="E34" s="120"/>
    </row>
    <row r="35" spans="1:5" x14ac:dyDescent="0.2">
      <c r="A35" s="119"/>
      <c r="B35" s="201"/>
      <c r="C35" s="201"/>
      <c r="D35" s="201"/>
      <c r="E35" s="120"/>
    </row>
    <row r="36" spans="1:5" x14ac:dyDescent="0.2">
      <c r="A36" s="119"/>
      <c r="B36" s="201"/>
      <c r="C36" s="201"/>
      <c r="D36" s="201"/>
      <c r="E36" s="120"/>
    </row>
    <row r="37" spans="1:5" ht="35.25" customHeight="1" x14ac:dyDescent="0.2">
      <c r="A37" s="121"/>
      <c r="B37" s="202"/>
      <c r="C37" s="202"/>
      <c r="D37" s="202"/>
      <c r="E37" s="122"/>
    </row>
    <row r="38" spans="1:5" x14ac:dyDescent="0.2">
      <c r="A38" s="87" t="s">
        <v>54</v>
      </c>
      <c r="B38" s="203" t="s">
        <v>6</v>
      </c>
      <c r="C38" s="203"/>
      <c r="D38" s="111" t="s">
        <v>61</v>
      </c>
      <c r="E38" s="112" t="s">
        <v>74</v>
      </c>
    </row>
    <row r="39" spans="1:5" ht="15" customHeight="1" x14ac:dyDescent="0.2">
      <c r="A39" s="113"/>
      <c r="B39" s="199" t="s">
        <v>175</v>
      </c>
      <c r="C39" s="199"/>
      <c r="D39" s="199"/>
      <c r="E39" s="114"/>
    </row>
    <row r="40" spans="1:5" x14ac:dyDescent="0.2">
      <c r="A40" s="113"/>
      <c r="B40" s="199"/>
      <c r="C40" s="199"/>
      <c r="D40" s="199"/>
      <c r="E40" s="114"/>
    </row>
    <row r="41" spans="1:5" x14ac:dyDescent="0.2">
      <c r="A41" s="113"/>
      <c r="B41" s="199"/>
      <c r="C41" s="199"/>
      <c r="D41" s="199"/>
      <c r="E41" s="114"/>
    </row>
    <row r="42" spans="1:5" ht="33" customHeight="1" x14ac:dyDescent="0.2">
      <c r="A42" s="115"/>
      <c r="B42" s="189"/>
      <c r="C42" s="189"/>
      <c r="D42" s="189"/>
      <c r="E42" s="116"/>
    </row>
    <row r="43" spans="1:5" x14ac:dyDescent="0.2">
      <c r="A43" s="101" t="s">
        <v>55</v>
      </c>
      <c r="B43" s="205" t="s">
        <v>117</v>
      </c>
      <c r="C43" s="205"/>
      <c r="D43" s="117" t="s">
        <v>61</v>
      </c>
      <c r="E43" s="118" t="s">
        <v>75</v>
      </c>
    </row>
    <row r="44" spans="1:5" ht="15" customHeight="1" x14ac:dyDescent="0.2">
      <c r="A44" s="119"/>
      <c r="B44" s="201" t="s">
        <v>122</v>
      </c>
      <c r="C44" s="201"/>
      <c r="D44" s="201"/>
      <c r="E44" s="120"/>
    </row>
    <row r="45" spans="1:5" x14ac:dyDescent="0.2">
      <c r="A45" s="119"/>
      <c r="B45" s="201"/>
      <c r="C45" s="201"/>
      <c r="D45" s="201"/>
      <c r="E45" s="120"/>
    </row>
    <row r="46" spans="1:5" x14ac:dyDescent="0.2">
      <c r="A46" s="119"/>
      <c r="B46" s="201"/>
      <c r="C46" s="201"/>
      <c r="D46" s="201"/>
      <c r="E46" s="120"/>
    </row>
    <row r="47" spans="1:5" x14ac:dyDescent="0.2">
      <c r="A47" s="121"/>
      <c r="B47" s="202"/>
      <c r="C47" s="202"/>
      <c r="D47" s="202"/>
      <c r="E47" s="122"/>
    </row>
    <row r="48" spans="1:5" x14ac:dyDescent="0.2">
      <c r="A48" s="87" t="s">
        <v>56</v>
      </c>
      <c r="B48" s="203" t="s">
        <v>111</v>
      </c>
      <c r="C48" s="203"/>
      <c r="D48" s="111" t="s">
        <v>61</v>
      </c>
      <c r="E48" s="112" t="s">
        <v>76</v>
      </c>
    </row>
    <row r="49" spans="1:5" ht="15" customHeight="1" x14ac:dyDescent="0.2">
      <c r="A49" s="113"/>
      <c r="B49" s="199" t="s">
        <v>118</v>
      </c>
      <c r="C49" s="199"/>
      <c r="D49" s="199"/>
      <c r="E49" s="114"/>
    </row>
    <row r="50" spans="1:5" x14ac:dyDescent="0.2">
      <c r="A50" s="113"/>
      <c r="B50" s="199"/>
      <c r="C50" s="199"/>
      <c r="D50" s="199"/>
      <c r="E50" s="114"/>
    </row>
    <row r="51" spans="1:5" x14ac:dyDescent="0.2">
      <c r="A51" s="113"/>
      <c r="B51" s="199"/>
      <c r="C51" s="199"/>
      <c r="D51" s="199"/>
      <c r="E51" s="114"/>
    </row>
    <row r="52" spans="1:5" ht="25.5" customHeight="1" x14ac:dyDescent="0.2">
      <c r="A52" s="115"/>
      <c r="B52" s="189"/>
      <c r="C52" s="189"/>
      <c r="D52" s="189"/>
      <c r="E52" s="116"/>
    </row>
    <row r="53" spans="1:5" x14ac:dyDescent="0.2">
      <c r="A53" s="101" t="s">
        <v>57</v>
      </c>
      <c r="B53" s="205" t="s">
        <v>124</v>
      </c>
      <c r="C53" s="205"/>
      <c r="D53" s="117" t="s">
        <v>61</v>
      </c>
      <c r="E53" s="118" t="s">
        <v>77</v>
      </c>
    </row>
    <row r="54" spans="1:5" ht="15" customHeight="1" x14ac:dyDescent="0.2">
      <c r="A54" s="119"/>
      <c r="B54" s="201" t="s">
        <v>157</v>
      </c>
      <c r="C54" s="201"/>
      <c r="D54" s="201"/>
      <c r="E54" s="120"/>
    </row>
    <row r="55" spans="1:5" x14ac:dyDescent="0.2">
      <c r="A55" s="119"/>
      <c r="B55" s="201"/>
      <c r="C55" s="201"/>
      <c r="D55" s="201"/>
      <c r="E55" s="120"/>
    </row>
    <row r="56" spans="1:5" x14ac:dyDescent="0.2">
      <c r="A56" s="119"/>
      <c r="B56" s="201"/>
      <c r="C56" s="201"/>
      <c r="D56" s="201"/>
      <c r="E56" s="120"/>
    </row>
    <row r="57" spans="1:5" ht="48" customHeight="1" x14ac:dyDescent="0.2">
      <c r="A57" s="121"/>
      <c r="B57" s="202"/>
      <c r="C57" s="202"/>
      <c r="D57" s="202"/>
      <c r="E57" s="122"/>
    </row>
    <row r="58" spans="1:5" x14ac:dyDescent="0.2">
      <c r="A58" s="87" t="s">
        <v>58</v>
      </c>
      <c r="B58" s="203" t="s">
        <v>123</v>
      </c>
      <c r="C58" s="203"/>
      <c r="D58" s="111" t="s">
        <v>61</v>
      </c>
      <c r="E58" s="112" t="s">
        <v>78</v>
      </c>
    </row>
    <row r="59" spans="1:5" x14ac:dyDescent="0.2">
      <c r="A59" s="113"/>
      <c r="B59" s="109" t="s">
        <v>97</v>
      </c>
      <c r="C59" s="209" t="s">
        <v>84</v>
      </c>
      <c r="D59" s="206" t="s">
        <v>83</v>
      </c>
      <c r="E59" s="114"/>
    </row>
    <row r="60" spans="1:5" x14ac:dyDescent="0.2">
      <c r="A60" s="113"/>
      <c r="B60" s="109" t="s">
        <v>98</v>
      </c>
      <c r="C60" s="209"/>
      <c r="D60" s="206"/>
      <c r="E60" s="114"/>
    </row>
    <row r="61" spans="1:5" x14ac:dyDescent="0.2">
      <c r="A61" s="113"/>
      <c r="B61" s="109" t="s">
        <v>4</v>
      </c>
      <c r="C61" s="209"/>
      <c r="D61" s="206"/>
      <c r="E61" s="114"/>
    </row>
    <row r="62" spans="1:5" x14ac:dyDescent="0.2">
      <c r="A62" s="115"/>
      <c r="B62" s="124" t="s">
        <v>99</v>
      </c>
      <c r="C62" s="210"/>
      <c r="D62" s="207"/>
      <c r="E62" s="116"/>
    </row>
    <row r="63" spans="1:5" x14ac:dyDescent="0.2">
      <c r="A63" s="101" t="s">
        <v>59</v>
      </c>
      <c r="B63" s="205" t="s">
        <v>119</v>
      </c>
      <c r="C63" s="205"/>
      <c r="D63" s="117" t="s">
        <v>61</v>
      </c>
      <c r="E63" s="118" t="s">
        <v>79</v>
      </c>
    </row>
    <row r="64" spans="1:5" ht="15" customHeight="1" x14ac:dyDescent="0.2">
      <c r="A64" s="119"/>
      <c r="B64" s="201" t="s">
        <v>121</v>
      </c>
      <c r="C64" s="201"/>
      <c r="D64" s="201"/>
      <c r="E64" s="120"/>
    </row>
    <row r="65" spans="1:5" x14ac:dyDescent="0.2">
      <c r="A65" s="119"/>
      <c r="B65" s="201"/>
      <c r="C65" s="201"/>
      <c r="D65" s="201"/>
      <c r="E65" s="120"/>
    </row>
    <row r="66" spans="1:5" x14ac:dyDescent="0.2">
      <c r="A66" s="119"/>
      <c r="B66" s="201"/>
      <c r="C66" s="201"/>
      <c r="D66" s="201"/>
      <c r="E66" s="120"/>
    </row>
    <row r="67" spans="1:5" ht="32.25" customHeight="1" x14ac:dyDescent="0.2">
      <c r="A67" s="121"/>
      <c r="B67" s="202"/>
      <c r="C67" s="202"/>
      <c r="D67" s="202"/>
      <c r="E67" s="122"/>
    </row>
  </sheetData>
  <mergeCells count="29">
    <mergeCell ref="B54:D57"/>
    <mergeCell ref="B64:D67"/>
    <mergeCell ref="B21:D22"/>
    <mergeCell ref="B24:D27"/>
    <mergeCell ref="B29:D32"/>
    <mergeCell ref="B34:D37"/>
    <mergeCell ref="B39:D42"/>
    <mergeCell ref="B28:C28"/>
    <mergeCell ref="B48:C48"/>
    <mergeCell ref="B43:C43"/>
    <mergeCell ref="B58:C58"/>
    <mergeCell ref="D59:D62"/>
    <mergeCell ref="C59:C62"/>
    <mergeCell ref="B63:C63"/>
    <mergeCell ref="B53:C53"/>
    <mergeCell ref="B33:C33"/>
    <mergeCell ref="B44:D47"/>
    <mergeCell ref="B49:D52"/>
    <mergeCell ref="B38:C38"/>
    <mergeCell ref="B2:C2"/>
    <mergeCell ref="B7:C7"/>
    <mergeCell ref="B23:C23"/>
    <mergeCell ref="B11:C11"/>
    <mergeCell ref="B20:C20"/>
    <mergeCell ref="D12:D15"/>
    <mergeCell ref="B16:C16"/>
    <mergeCell ref="B3:D6"/>
    <mergeCell ref="B8:D10"/>
    <mergeCell ref="B17:D19"/>
  </mergeCells>
  <hyperlinks>
    <hyperlink ref="E2" location="Routeplanner!F4" display="Terug naar routeplanner vraag 1"/>
    <hyperlink ref="E7" location="Routeplanner!F9" display="Terug naar routeplanner vraag 2"/>
    <hyperlink ref="E23" location="Routeplanner!F27" display="Terug naar routeplanner vraag 6"/>
    <hyperlink ref="E28" location="Routeplanner!F32" display="Terug naar routeplanner vraag 7"/>
    <hyperlink ref="E20" location="Routeplanner!F20" display="Terug naar routeplanner vraag 5"/>
    <hyperlink ref="E11" location="Routeplanner!F12" display="Terug naar routeplanner vraag 3"/>
    <hyperlink ref="E16" location="Routeplanner!F16" display="Terug naar routeplanner vraag 4"/>
    <hyperlink ref="E53" location="Routeplanner!F55" display="Terug naar routeplanner vraag 12"/>
    <hyperlink ref="E58" location="Routeplanner!F59" display="Terug naar routeplanner vraag 13"/>
    <hyperlink ref="E63" location="Routeplanner!F64" display="Terug naar routeplanner vraag 14"/>
    <hyperlink ref="E48" location="Routeplanner!F50" display="Terug naar routeplanner vraag 11"/>
    <hyperlink ref="E43" location="Routeplanner!F46" display="Terug naar routeplanner vraag 10"/>
    <hyperlink ref="E33" location="Routeplanner!F36" display="Terug naar routeplanner vraag 8"/>
    <hyperlink ref="E38" location="Routeplanner!F41" display="Terug naar routeplanner vraag 9"/>
  </hyperlinks>
  <pageMargins left="0.23622047244094491" right="0.23622047244094491" top="0.74803149606299213" bottom="0.74803149606299213" header="0.31496062992125984" footer="0.31496062992125984"/>
  <pageSetup paperSize="9" scale="64" fitToHeight="2" orientation="landscape" r:id="rId1"/>
  <rowBreaks count="1" manualBreakCount="1">
    <brk id="32"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zoomScaleNormal="100" workbookViewId="0">
      <selection activeCell="A2" sqref="A2:D2"/>
    </sheetView>
  </sheetViews>
  <sheetFormatPr defaultRowHeight="15" x14ac:dyDescent="0.25"/>
  <cols>
    <col min="1" max="1" width="23.5703125" style="1" customWidth="1"/>
    <col min="2" max="2" width="105.28515625" style="1" customWidth="1"/>
    <col min="3" max="16384" width="9.140625" style="1"/>
  </cols>
  <sheetData>
    <row r="1" spans="1:4" s="14" customFormat="1" ht="15.75" thickBot="1" x14ac:dyDescent="0.25">
      <c r="A1" s="220" t="s">
        <v>40</v>
      </c>
      <c r="B1" s="220"/>
      <c r="C1" s="220"/>
      <c r="D1" s="221"/>
    </row>
    <row r="2" spans="1:4" s="14" customFormat="1" ht="66.75" customHeight="1" thickBot="1" x14ac:dyDescent="0.25">
      <c r="A2" s="218" t="s">
        <v>180</v>
      </c>
      <c r="B2" s="218"/>
      <c r="C2" s="218"/>
      <c r="D2" s="219"/>
    </row>
    <row r="3" spans="1:4" s="14" customFormat="1" ht="12.75" x14ac:dyDescent="0.2">
      <c r="A3" s="149"/>
      <c r="B3" s="26"/>
      <c r="C3" s="20"/>
      <c r="D3" s="157"/>
    </row>
    <row r="4" spans="1:4" s="14" customFormat="1" ht="12.75" x14ac:dyDescent="0.2">
      <c r="A4" s="212" t="s">
        <v>44</v>
      </c>
      <c r="B4" s="213"/>
      <c r="C4" s="213"/>
      <c r="D4" s="214"/>
    </row>
    <row r="5" spans="1:4" s="14" customFormat="1" ht="37.5" customHeight="1" x14ac:dyDescent="0.2">
      <c r="A5" s="152" t="s">
        <v>45</v>
      </c>
      <c r="B5" s="172" t="s">
        <v>176</v>
      </c>
      <c r="C5" s="224"/>
      <c r="D5" s="224"/>
    </row>
    <row r="6" spans="1:4" s="14" customFormat="1" ht="36.75" customHeight="1" x14ac:dyDescent="0.2">
      <c r="A6" s="152" t="s">
        <v>46</v>
      </c>
      <c r="B6" s="172" t="s">
        <v>85</v>
      </c>
      <c r="C6" s="224"/>
      <c r="D6" s="224"/>
    </row>
    <row r="7" spans="1:4" s="14" customFormat="1" ht="12.75" x14ac:dyDescent="0.2">
      <c r="A7" s="150"/>
      <c r="B7" s="71"/>
      <c r="C7" s="35"/>
      <c r="D7" s="156"/>
    </row>
    <row r="8" spans="1:4" s="14" customFormat="1" ht="12.75" x14ac:dyDescent="0.2">
      <c r="A8" s="225" t="s">
        <v>97</v>
      </c>
      <c r="B8" s="226"/>
      <c r="C8" s="226"/>
      <c r="D8" s="227"/>
    </row>
    <row r="9" spans="1:4" s="14" customFormat="1" ht="35.25" customHeight="1" x14ac:dyDescent="0.2">
      <c r="A9" s="151" t="s">
        <v>41</v>
      </c>
      <c r="B9" s="222" t="s">
        <v>43</v>
      </c>
      <c r="C9" s="222"/>
      <c r="D9" s="223"/>
    </row>
    <row r="10" spans="1:4" s="14" customFormat="1" ht="37.5" customHeight="1" x14ac:dyDescent="0.2">
      <c r="A10" s="152" t="s">
        <v>88</v>
      </c>
      <c r="B10" s="211" t="s">
        <v>87</v>
      </c>
      <c r="C10" s="211"/>
      <c r="D10" s="172"/>
    </row>
    <row r="11" spans="1:4" s="14" customFormat="1" ht="62.25" customHeight="1" x14ac:dyDescent="0.2">
      <c r="A11" s="106" t="s">
        <v>42</v>
      </c>
      <c r="B11" s="211" t="s">
        <v>90</v>
      </c>
      <c r="C11" s="211"/>
      <c r="D11" s="172"/>
    </row>
    <row r="12" spans="1:4" s="14" customFormat="1" ht="27" customHeight="1" x14ac:dyDescent="0.2">
      <c r="A12" s="152" t="s">
        <v>86</v>
      </c>
      <c r="B12" s="211" t="s">
        <v>91</v>
      </c>
      <c r="C12" s="211"/>
      <c r="D12" s="172"/>
    </row>
    <row r="13" spans="1:4" s="14" customFormat="1" ht="12.75" x14ac:dyDescent="0.2">
      <c r="A13" s="108"/>
      <c r="B13" s="71"/>
      <c r="C13" s="35"/>
      <c r="D13" s="156"/>
    </row>
    <row r="14" spans="1:4" s="14" customFormat="1" ht="12.75" x14ac:dyDescent="0.2">
      <c r="A14" s="212" t="s">
        <v>98</v>
      </c>
      <c r="B14" s="213"/>
      <c r="C14" s="213"/>
      <c r="D14" s="214"/>
    </row>
    <row r="15" spans="1:4" s="14" customFormat="1" ht="65.25" customHeight="1" x14ac:dyDescent="0.2">
      <c r="A15" s="152" t="s">
        <v>41</v>
      </c>
      <c r="B15" s="211" t="s">
        <v>96</v>
      </c>
      <c r="C15" s="211"/>
      <c r="D15" s="172"/>
    </row>
    <row r="16" spans="1:4" s="14" customFormat="1" ht="36.75" customHeight="1" x14ac:dyDescent="0.2">
      <c r="A16" s="152" t="s">
        <v>88</v>
      </c>
      <c r="B16" s="211" t="s">
        <v>89</v>
      </c>
      <c r="C16" s="211"/>
      <c r="D16" s="172"/>
    </row>
    <row r="17" spans="1:5" s="14" customFormat="1" ht="52.5" customHeight="1" x14ac:dyDescent="0.2">
      <c r="A17" s="106" t="s">
        <v>42</v>
      </c>
      <c r="B17" s="211" t="s">
        <v>92</v>
      </c>
      <c r="C17" s="211"/>
      <c r="D17" s="172"/>
    </row>
    <row r="18" spans="1:5" s="14" customFormat="1" ht="35.25" customHeight="1" x14ac:dyDescent="0.2">
      <c r="A18" s="152" t="s">
        <v>86</v>
      </c>
      <c r="B18" s="211" t="s">
        <v>93</v>
      </c>
      <c r="C18" s="211"/>
      <c r="D18" s="172"/>
    </row>
    <row r="19" spans="1:5" s="14" customFormat="1" ht="12.75" x14ac:dyDescent="0.2">
      <c r="A19" s="153"/>
      <c r="B19" s="154"/>
      <c r="C19" s="155"/>
      <c r="D19" s="155"/>
    </row>
    <row r="20" spans="1:5" s="14" customFormat="1" ht="12.75" x14ac:dyDescent="0.2">
      <c r="A20" s="215" t="s">
        <v>4</v>
      </c>
      <c r="B20" s="216"/>
      <c r="C20" s="216"/>
      <c r="D20" s="217"/>
    </row>
    <row r="21" spans="1:5" s="14" customFormat="1" ht="52.5" customHeight="1" x14ac:dyDescent="0.2">
      <c r="A21" s="152" t="s">
        <v>41</v>
      </c>
      <c r="B21" s="211" t="s">
        <v>94</v>
      </c>
      <c r="C21" s="211"/>
      <c r="D21" s="172"/>
    </row>
    <row r="22" spans="1:5" s="14" customFormat="1" ht="54.75" customHeight="1" x14ac:dyDescent="0.2">
      <c r="A22" s="152" t="s">
        <v>88</v>
      </c>
      <c r="B22" s="211" t="s">
        <v>177</v>
      </c>
      <c r="C22" s="211"/>
      <c r="D22" s="172"/>
    </row>
    <row r="23" spans="1:5" s="14" customFormat="1" ht="51" customHeight="1" x14ac:dyDescent="0.2">
      <c r="A23" s="106" t="s">
        <v>42</v>
      </c>
      <c r="B23" s="211" t="s">
        <v>178</v>
      </c>
      <c r="C23" s="211"/>
      <c r="D23" s="172"/>
    </row>
    <row r="24" spans="1:5" s="14" customFormat="1" ht="33" customHeight="1" x14ac:dyDescent="0.2">
      <c r="A24" s="152" t="s">
        <v>86</v>
      </c>
      <c r="B24" s="211" t="s">
        <v>179</v>
      </c>
      <c r="C24" s="211"/>
      <c r="D24" s="172"/>
    </row>
    <row r="25" spans="1:5" s="14" customFormat="1" ht="12.75" x14ac:dyDescent="0.2">
      <c r="A25" s="108"/>
      <c r="B25" s="95"/>
      <c r="C25" s="35"/>
      <c r="D25" s="35"/>
    </row>
    <row r="26" spans="1:5" s="14" customFormat="1" ht="12.75" x14ac:dyDescent="0.2">
      <c r="A26" s="215" t="s">
        <v>99</v>
      </c>
      <c r="B26" s="216"/>
      <c r="C26" s="216"/>
      <c r="D26" s="217"/>
    </row>
    <row r="27" spans="1:5" s="14" customFormat="1" ht="54" customHeight="1" x14ac:dyDescent="0.2">
      <c r="A27" s="152" t="s">
        <v>41</v>
      </c>
      <c r="B27" s="211" t="s">
        <v>95</v>
      </c>
      <c r="C27" s="211"/>
      <c r="D27" s="172"/>
    </row>
    <row r="28" spans="1:5" s="14" customFormat="1" ht="51.75" customHeight="1" x14ac:dyDescent="0.2">
      <c r="A28" s="152" t="s">
        <v>88</v>
      </c>
      <c r="B28" s="211" t="s">
        <v>181</v>
      </c>
      <c r="C28" s="211"/>
      <c r="D28" s="172"/>
    </row>
    <row r="29" spans="1:5" s="14" customFormat="1" ht="41.25" customHeight="1" x14ac:dyDescent="0.2">
      <c r="A29" s="106" t="s">
        <v>42</v>
      </c>
      <c r="B29" s="211" t="s">
        <v>182</v>
      </c>
      <c r="C29" s="211"/>
      <c r="D29" s="172"/>
    </row>
    <row r="30" spans="1:5" s="14" customFormat="1" ht="29.25" customHeight="1" x14ac:dyDescent="0.2">
      <c r="A30" s="152" t="s">
        <v>86</v>
      </c>
      <c r="B30" s="211" t="s">
        <v>183</v>
      </c>
      <c r="C30" s="211"/>
      <c r="D30" s="172"/>
    </row>
    <row r="31" spans="1:5" s="14" customFormat="1" ht="12.75" x14ac:dyDescent="0.2">
      <c r="B31" s="15"/>
      <c r="C31" s="25"/>
    </row>
    <row r="32" spans="1:5" s="14" customFormat="1" ht="12.75" x14ac:dyDescent="0.2">
      <c r="A32" s="15"/>
      <c r="B32" s="15"/>
      <c r="C32" s="16"/>
      <c r="D32" s="17"/>
      <c r="E32" s="18"/>
    </row>
  </sheetData>
  <mergeCells count="25">
    <mergeCell ref="A2:D2"/>
    <mergeCell ref="A1:D1"/>
    <mergeCell ref="B12:D12"/>
    <mergeCell ref="B11:D11"/>
    <mergeCell ref="B10:D10"/>
    <mergeCell ref="B9:D9"/>
    <mergeCell ref="B6:D6"/>
    <mergeCell ref="B5:D5"/>
    <mergeCell ref="A8:D8"/>
    <mergeCell ref="B30:D30"/>
    <mergeCell ref="B29:D29"/>
    <mergeCell ref="B28:D28"/>
    <mergeCell ref="B27:D27"/>
    <mergeCell ref="A4:D4"/>
    <mergeCell ref="A20:D20"/>
    <mergeCell ref="A26:D26"/>
    <mergeCell ref="B18:D18"/>
    <mergeCell ref="B17:D17"/>
    <mergeCell ref="B16:D16"/>
    <mergeCell ref="B15:D15"/>
    <mergeCell ref="A14:D14"/>
    <mergeCell ref="B24:D24"/>
    <mergeCell ref="B23:D23"/>
    <mergeCell ref="B22:D22"/>
    <mergeCell ref="B21:D21"/>
  </mergeCells>
  <pageMargins left="0.23622047244094491" right="0.19685039370078741" top="0.74803149606299213" bottom="0.74803149606299213" header="0.31496062992125984" footer="0.31496062992125984"/>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6</vt:i4>
      </vt:variant>
    </vt:vector>
  </HeadingPairs>
  <TitlesOfParts>
    <vt:vector size="10" baseType="lpstr">
      <vt:lpstr>Toelichting</vt:lpstr>
      <vt:lpstr>Routeplanner</vt:lpstr>
      <vt:lpstr>Achtergrond vraag en antwoord</vt:lpstr>
      <vt:lpstr>Handvatten uitwerking</vt:lpstr>
      <vt:lpstr>Routeplanner!Afdrukbereik</vt:lpstr>
      <vt:lpstr>Routeplanner!print</vt:lpstr>
      <vt:lpstr>'Achtergrond vraag en antwoord'!Print_Area</vt:lpstr>
      <vt:lpstr>'Handvatten uitwerking'!Print_Area</vt:lpstr>
      <vt:lpstr>Routeplanner!Print_Area</vt:lpstr>
      <vt:lpstr>Toelichting!Print_Area</vt:lpstr>
    </vt:vector>
  </TitlesOfParts>
  <Company>TU Delft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Reinier van der Kuij - BK</dc:creator>
  <cp:lastModifiedBy>Reinier van der Kuij - BK</cp:lastModifiedBy>
  <cp:lastPrinted>2014-04-14T09:36:32Z</cp:lastPrinted>
  <dcterms:created xsi:type="dcterms:W3CDTF">2013-12-03T08:43:15Z</dcterms:created>
  <dcterms:modified xsi:type="dcterms:W3CDTF">2014-04-23T07:45:15Z</dcterms:modified>
</cp:coreProperties>
</file>